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7\"/>
    </mc:Choice>
  </mc:AlternateContent>
  <bookViews>
    <workbookView xWindow="480" yWindow="30" windowWidth="11340" windowHeight="8400"/>
  </bookViews>
  <sheets>
    <sheet name="Tab. 1." sheetId="9" r:id="rId1"/>
    <sheet name="Graf 1." sheetId="10" r:id="rId2"/>
    <sheet name="Tab. 2." sheetId="11" r:id="rId3"/>
    <sheet name="Tab. 3." sheetId="7" r:id="rId4"/>
    <sheet name="Graf 2." sheetId="12" r:id="rId5"/>
    <sheet name="Tab. 4." sheetId="5" r:id="rId6"/>
    <sheet name="Tab. 5." sheetId="4" r:id="rId7"/>
    <sheet name="Metodologija" sheetId="13" r:id="rId8"/>
  </sheets>
  <definedNames>
    <definedName name="_xlnm.Print_Area" localSheetId="1">'Graf 1.'!$A$1:$J$14</definedName>
    <definedName name="_xlnm.Print_Area" localSheetId="5">'Tab. 4.'!$A$1:$F$29</definedName>
    <definedName name="_xlnm.Print_Area" localSheetId="6">'Tab. 5.'!$A$1:$N$15</definedName>
  </definedNames>
  <calcPr calcId="162913"/>
</workbook>
</file>

<file path=xl/calcChain.xml><?xml version="1.0" encoding="utf-8"?>
<calcChain xmlns="http://schemas.openxmlformats.org/spreadsheetml/2006/main">
  <c r="I4" i="7" l="1"/>
  <c r="K4" i="7" l="1"/>
  <c r="D20" i="5" l="1"/>
  <c r="D11" i="5" l="1"/>
  <c r="G10" i="11" l="1"/>
  <c r="C10" i="11"/>
  <c r="G4" i="11" l="1"/>
  <c r="G5" i="11"/>
  <c r="G6" i="11"/>
  <c r="G7" i="11"/>
  <c r="G8" i="11"/>
  <c r="C4" i="11"/>
  <c r="C5" i="11"/>
  <c r="C6" i="11"/>
  <c r="C7" i="11"/>
  <c r="C8" i="11"/>
  <c r="D6" i="5" l="1"/>
  <c r="F11" i="5"/>
  <c r="E11" i="5"/>
  <c r="D5" i="5" l="1"/>
  <c r="D4" i="5" s="1"/>
  <c r="F6" i="7"/>
  <c r="F5" i="7"/>
  <c r="G4" i="7"/>
  <c r="H4" i="7"/>
  <c r="F4" i="7" l="1"/>
  <c r="G8" i="4" l="1"/>
  <c r="G7" i="4" s="1"/>
  <c r="H8" i="4"/>
  <c r="H7" i="4" s="1"/>
  <c r="I8" i="4"/>
  <c r="I7" i="4" s="1"/>
  <c r="J8" i="4"/>
  <c r="J7" i="4" s="1"/>
  <c r="K8" i="4"/>
  <c r="K7" i="4" s="1"/>
  <c r="L8" i="4"/>
  <c r="L7" i="4" s="1"/>
  <c r="J10" i="9"/>
  <c r="I10" i="9"/>
  <c r="H10" i="9"/>
  <c r="G10" i="9"/>
  <c r="E10" i="9"/>
  <c r="D10" i="9"/>
  <c r="F8" i="9"/>
  <c r="C8" i="9"/>
  <c r="G6" i="4" l="1"/>
  <c r="E12" i="4" l="1"/>
  <c r="F6" i="5"/>
  <c r="E6" i="5"/>
  <c r="E4" i="7" l="1"/>
  <c r="D4" i="7"/>
  <c r="E14" i="4"/>
  <c r="E9" i="4"/>
  <c r="E10" i="4"/>
  <c r="E11" i="4"/>
  <c r="F20" i="5" l="1"/>
  <c r="C5" i="7"/>
  <c r="C6" i="7"/>
  <c r="F7" i="9"/>
  <c r="F10" i="9" s="1"/>
  <c r="F6" i="9"/>
  <c r="C7" i="9"/>
  <c r="C10" i="9" s="1"/>
  <c r="C6" i="9"/>
  <c r="C4" i="7" l="1"/>
  <c r="C4" i="9" l="1"/>
  <c r="F4" i="9"/>
  <c r="C5" i="9"/>
  <c r="F5" i="9"/>
  <c r="E20" i="5" l="1"/>
  <c r="F5" i="5" l="1"/>
  <c r="F4" i="5" s="1"/>
  <c r="E5" i="5"/>
  <c r="E4" i="5" s="1"/>
  <c r="E8" i="4" l="1"/>
  <c r="F8" i="4"/>
  <c r="F7" i="4" s="1"/>
  <c r="F6" i="4" s="1"/>
  <c r="K6" i="4"/>
  <c r="L6" i="4"/>
  <c r="J6" i="4"/>
  <c r="I6" i="4"/>
  <c r="H6" i="4"/>
  <c r="E7" i="4" l="1"/>
  <c r="E6" i="4" s="1"/>
</calcChain>
</file>

<file path=xl/sharedStrings.xml><?xml version="1.0" encoding="utf-8"?>
<sst xmlns="http://schemas.openxmlformats.org/spreadsheetml/2006/main" count="216" uniqueCount="111">
  <si>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</si>
  <si>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</si>
  <si>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</si>
  <si>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</si>
  <si>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</si>
  <si>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</si>
  <si>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</si>
  <si>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</si>
  <si>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</si>
  <si>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novogradnja</t>
  </si>
  <si>
    <t>-</t>
  </si>
  <si>
    <t>Stanovi u novim zgradama</t>
  </si>
  <si>
    <t>Obnavljanje ruševnih zgrada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</si>
  <si>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</si>
  <si>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</si>
  <si>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</si>
  <si>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</si>
  <si>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</si>
  <si>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</si>
  <si>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</si>
  <si>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</si>
  <si>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</si>
  <si>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</si>
  <si>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</si>
  <si>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8-sobni i višesobni</t>
  </si>
  <si>
    <t>Stanovi prema broju soba</t>
  </si>
  <si>
    <t>Nove zgrade</t>
  </si>
  <si>
    <t>Prenamjene i ostale rekonstrukcije</t>
  </si>
  <si>
    <t>Volumen, m³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</si>
  <si>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</si>
  <si>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2012.</t>
  </si>
  <si>
    <t>Vrsta gradnje</t>
  </si>
  <si>
    <t>Indeksi</t>
  </si>
  <si>
    <t>2013.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</si>
  <si>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</si>
  <si>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</si>
  <si>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</si>
  <si>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</si>
  <si>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</si>
  <si>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</si>
  <si>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</si>
  <si>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</si>
  <si>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</si>
  <si>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</si>
  <si>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rekonstrukcija</t>
  </si>
  <si>
    <t>STRUKTURA IZDANIH GRAĐEVINSKIH DOZVOLA</t>
  </si>
  <si>
    <t>2017.</t>
  </si>
  <si>
    <t>PREMA VRSTI GRADNJE</t>
  </si>
  <si>
    <t>I. - III.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</si>
  <si>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</si>
  <si>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</si>
  <si>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</si>
  <si>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</si>
  <si>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r>
      <t>1 471</t>
    </r>
    <r>
      <rPr>
        <vertAlign val="superscript"/>
        <sz val="11"/>
        <rFont val="Calibri"/>
        <family val="2"/>
        <charset val="238"/>
        <scheme val="minor"/>
      </rPr>
      <t>1)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</si>
  <si>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</si>
  <si>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</si>
  <si>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4. IZDANE GRAĐEVINSKE DOZVOLE ZA ZGRADE PREMA NAMJENI, VELIČINI I VRSTI GRADNJE, 
</t>
    </r>
    <r>
      <rPr>
        <sz val="11"/>
        <rFont val="Calibri"/>
        <family val="2"/>
        <charset val="238"/>
        <scheme val="minor"/>
      </rPr>
      <t xml:space="preserve">
</t>
    </r>
  </si>
  <si>
    <t>I. - III. 2017.</t>
  </si>
  <si>
    <t>5. STANOVI U ZGRADAMA ZA KOJE SU IZDANE GRAĐEVINSKE DOZVOLE PREMA VRSTI ZGRADE, GRADNJE I BROJU SOBA,</t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</si>
  <si>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</si>
  <si>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</si>
  <si>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</si>
  <si>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</si>
  <si>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</si>
  <si>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r>
      <t>3. IZDANE GRAĐEVINSKE DOZVOLE I VRIJEDNOST RADOVA PREMA VRSTI GRADNJE,</t>
    </r>
    <r>
      <rPr>
        <b/>
        <sz val="11"/>
        <rFont val="Calibri"/>
        <family val="2"/>
        <charset val="238"/>
        <scheme val="minor"/>
      </rPr>
      <t xml:space="preserve"> I. - III. 2017.</t>
    </r>
  </si>
  <si>
    <t>Predviđena vrijednost radova, 
tis. kuna</t>
  </si>
  <si>
    <t>Novogradnja</t>
  </si>
  <si>
    <t>Rekonstrukcije</t>
  </si>
  <si>
    <t>S 1 stanom</t>
  </si>
  <si>
    <t>S 2 stana</t>
  </si>
  <si>
    <t>S 3 stana i više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</si>
  <si>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</t>
    </r>
  </si>
  <si>
    <t xml:space="preserve">   i drugi prostori).</t>
  </si>
  <si>
    <t>I.-III.2017.</t>
  </si>
  <si>
    <t>I.-III.2016.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</si>
  <si>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</si>
  <si>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</si>
  <si>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</si>
  <si>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</si>
  <si>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</si>
  <si>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</si>
  <si>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</si>
  <si>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napravljene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</si>
  <si>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izgrađene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</si>
  <si>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</si>
  <si>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>Stambene zgrade</t>
    </r>
    <r>
      <rPr>
        <sz val="10"/>
        <rFont val="Calibri"/>
        <family val="2"/>
        <charset val="238"/>
      </rPr>
      <t xml:space="preserve"> 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</si>
  <si>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</si>
  <si>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 zbroj površina svih etaža u zgradi koje su obuhvaćene vanjskim zidovima.</t>
    </r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</si>
  <si>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</si>
  <si>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Volumen zgrade</t>
    </r>
    <r>
      <rPr>
        <sz val="10"/>
        <rFont val="Calibri"/>
        <family val="2"/>
        <charset val="238"/>
      </rPr>
      <t xml:space="preserve"> je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</si>
  <si>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su sve građevine koje nisu zgrade, npr. ceste, pruge, cjevovodi, mostovi, sportski tereni, brane itd.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</si>
  <si>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</si>
  <si>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</si>
  <si>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</si>
  <si>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</si>
  <si>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</si>
  <si>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t>tis.                   tisuća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</si>
  <si>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</si>
  <si>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</si>
  <si>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</si>
  <si>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NN                  Narodne novine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</si>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</sst>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6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3" fontId="2" fillId="0" borderId="0" xfId="0" applyNumberFormat="1" applyFont="1" applyBorder="1"/>
    <xf numFmtId="0" fontId="2" fillId="0" borderId="4" xfId="0" applyFont="1" applyBorder="1"/>
    <xf numFmtId="0" fontId="2" fillId="0" borderId="0" xfId="0" applyFont="1" applyAlignme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/>
    <xf numFmtId="3" fontId="7" fillId="0" borderId="0" xfId="0" applyNumberFormat="1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0" fontId="2" fillId="0" borderId="7" xfId="0" applyFont="1" applyBorder="1"/>
    <xf numFmtId="0" fontId="2" fillId="0" borderId="6" xfId="0" applyFont="1" applyBorder="1"/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Fill="1"/>
    <xf numFmtId="3" fontId="7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0" xfId="0" quotePrefix="1" applyFont="1" applyAlignment="1"/>
    <xf numFmtId="0" fontId="1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6" xfId="0" applyFont="1" applyFill="1" applyBorder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3" fontId="2" fillId="0" borderId="0" xfId="0" applyNumberFormat="1" applyFont="1" applyFill="1"/>
    <xf numFmtId="0" fontId="3" fillId="0" borderId="0" xfId="0" applyFont="1" applyFill="1"/>
    <xf numFmtId="3" fontId="3" fillId="0" borderId="1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/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3" fontId="2" fillId="0" borderId="0" xfId="0" applyNumberFormat="1" applyFont="1" applyFill="1" applyAlignment="1">
      <alignment horizontal="right" indent="1"/>
    </xf>
    <xf numFmtId="0" fontId="2" fillId="0" borderId="0" xfId="0" applyFont="1" applyFill="1" applyAlignment="1">
      <alignment horizontal="right" indent="1"/>
    </xf>
    <xf numFmtId="3" fontId="2" fillId="0" borderId="2" xfId="0" applyNumberFormat="1" applyFont="1" applyFill="1" applyBorder="1" applyAlignment="1">
      <alignment horizontal="right" indent="1"/>
    </xf>
    <xf numFmtId="3" fontId="2" fillId="0" borderId="3" xfId="0" applyNumberFormat="1" applyFont="1" applyFill="1" applyBorder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0" fontId="2" fillId="0" borderId="0" xfId="0" applyFont="1" applyFill="1" applyBorder="1" applyAlignment="1">
      <alignment horizontal="right" indent="1"/>
    </xf>
    <xf numFmtId="0" fontId="2" fillId="0" borderId="2" xfId="0" applyFont="1" applyFill="1" applyBorder="1" applyAlignment="1">
      <alignment horizontal="right" indent="2"/>
    </xf>
    <xf numFmtId="0" fontId="2" fillId="0" borderId="3" xfId="0" applyFont="1" applyFill="1" applyBorder="1" applyAlignment="1">
      <alignment horizontal="right" indent="2"/>
    </xf>
    <xf numFmtId="0" fontId="2" fillId="0" borderId="0" xfId="0" applyFont="1" applyFill="1" applyBorder="1" applyAlignment="1">
      <alignment horizontal="right" indent="2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Fill="1" applyBorder="1"/>
    <xf numFmtId="0" fontId="2" fillId="0" borderId="3" xfId="0" applyFont="1" applyFill="1" applyBorder="1"/>
    <xf numFmtId="0" fontId="5" fillId="0" borderId="0" xfId="0" applyFont="1" applyFill="1" applyAlignment="1">
      <alignment horizontal="left"/>
    </xf>
    <xf numFmtId="3" fontId="3" fillId="0" borderId="1" xfId="0" applyNumberFormat="1" applyFont="1" applyFill="1" applyBorder="1" applyAlignment="1">
      <alignment horizontal="right" indent="1"/>
    </xf>
    <xf numFmtId="3" fontId="3" fillId="0" borderId="2" xfId="0" applyNumberFormat="1" applyFont="1" applyFill="1" applyBorder="1" applyAlignment="1">
      <alignment horizontal="right" indent="1"/>
    </xf>
    <xf numFmtId="3" fontId="3" fillId="0" borderId="2" xfId="0" applyNumberFormat="1" applyFont="1" applyFill="1" applyBorder="1" applyAlignment="1">
      <alignment horizontal="right" indent="2"/>
    </xf>
    <xf numFmtId="3" fontId="2" fillId="0" borderId="3" xfId="0" applyNumberFormat="1" applyFont="1" applyFill="1" applyBorder="1" applyAlignment="1">
      <alignment horizontal="right" indent="2"/>
    </xf>
    <xf numFmtId="3" fontId="2" fillId="0" borderId="0" xfId="0" applyNumberFormat="1" applyFont="1" applyFill="1" applyAlignment="1">
      <alignment horizontal="right" indent="2"/>
    </xf>
    <xf numFmtId="0" fontId="2" fillId="0" borderId="0" xfId="0" applyFont="1" applyFill="1" applyAlignment="1">
      <alignment horizontal="right" indent="2"/>
    </xf>
    <xf numFmtId="3" fontId="2" fillId="0" borderId="0" xfId="0" applyNumberFormat="1" applyFont="1" applyFill="1" applyBorder="1" applyAlignment="1">
      <alignment horizontal="right" indent="2"/>
    </xf>
    <xf numFmtId="0" fontId="2" fillId="0" borderId="0" xfId="0" applyFont="1" applyFill="1" applyAlignment="1">
      <alignment horizontal="right" indent="3"/>
    </xf>
    <xf numFmtId="3" fontId="2" fillId="0" borderId="0" xfId="0" applyNumberFormat="1" applyFont="1" applyFill="1" applyBorder="1" applyAlignment="1">
      <alignment horizontal="right" indent="3"/>
    </xf>
    <xf numFmtId="3" fontId="2" fillId="0" borderId="0" xfId="0" applyNumberFormat="1" applyFont="1" applyFill="1" applyAlignment="1">
      <alignment horizontal="right" indent="3"/>
    </xf>
    <xf numFmtId="0" fontId="2" fillId="0" borderId="5" xfId="0" applyFont="1" applyBorder="1"/>
    <xf numFmtId="0" fontId="3" fillId="0" borderId="3" xfId="0" applyFont="1" applyBorder="1"/>
    <xf numFmtId="0" fontId="2" fillId="0" borderId="3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wrapText="1"/>
    </xf>
    <xf numFmtId="0" fontId="2" fillId="0" borderId="15" xfId="0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wrapText="1" indent="1"/>
    </xf>
    <xf numFmtId="3" fontId="2" fillId="0" borderId="0" xfId="0" applyNumberFormat="1" applyFont="1" applyBorder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3" fontId="2" fillId="0" borderId="0" xfId="0" quotePrefix="1" applyNumberFormat="1" applyFont="1" applyBorder="1" applyAlignment="1">
      <alignment horizontal="right" indent="1"/>
    </xf>
    <xf numFmtId="3" fontId="3" fillId="0" borderId="0" xfId="0" applyNumberFormat="1" applyFont="1" applyBorder="1" applyAlignment="1">
      <alignment horizontal="right" wrapText="1" indent="2"/>
    </xf>
    <xf numFmtId="3" fontId="2" fillId="0" borderId="0" xfId="0" applyNumberFormat="1" applyFont="1" applyBorder="1" applyAlignment="1">
      <alignment horizontal="right" indent="2"/>
    </xf>
    <xf numFmtId="3" fontId="2" fillId="0" borderId="0" xfId="0" quotePrefix="1" applyNumberFormat="1" applyFont="1" applyBorder="1" applyAlignment="1">
      <alignment horizontal="right" indent="2"/>
    </xf>
    <xf numFmtId="0" fontId="2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/>
    </xf>
    <xf numFmtId="0" fontId="2" fillId="0" borderId="13" xfId="0" applyFont="1" applyBorder="1"/>
    <xf numFmtId="0" fontId="2" fillId="0" borderId="11" xfId="0" applyFont="1" applyBorder="1"/>
    <xf numFmtId="0" fontId="2" fillId="0" borderId="1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indent="1"/>
    </xf>
    <xf numFmtId="3" fontId="2" fillId="0" borderId="0" xfId="0" applyNumberFormat="1" applyFont="1" applyBorder="1" applyAlignment="1">
      <alignment horizontal="right" vertical="center" indent="1"/>
    </xf>
    <xf numFmtId="3" fontId="3" fillId="0" borderId="3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indent="1"/>
    </xf>
    <xf numFmtId="3" fontId="2" fillId="0" borderId="3" xfId="0" applyNumberFormat="1" applyFont="1" applyBorder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indent="2"/>
    </xf>
    <xf numFmtId="3" fontId="2" fillId="0" borderId="0" xfId="0" applyNumberFormat="1" applyFont="1" applyAlignment="1">
      <alignment horizontal="right" vertical="center" indent="2"/>
    </xf>
    <xf numFmtId="0" fontId="3" fillId="0" borderId="3" xfId="0" applyFont="1" applyFill="1" applyBorder="1" applyAlignment="1">
      <alignment horizontal="left"/>
    </xf>
    <xf numFmtId="0" fontId="3" fillId="0" borderId="0" xfId="0" applyFont="1" applyAlignment="1"/>
    <xf numFmtId="0" fontId="6" fillId="0" borderId="0" xfId="0" applyFont="1"/>
    <xf numFmtId="0" fontId="2" fillId="0" borderId="16" xfId="0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14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21" fillId="0" borderId="0" xfId="0" applyFont="1" applyAlignment="1">
      <alignment horizontal="justify" vertical="center"/>
    </xf>
    <xf numFmtId="0" fontId="16" fillId="0" borderId="0" xfId="0" applyFont="1"/>
    <xf numFmtId="0" fontId="12" fillId="0" borderId="0" xfId="0" applyFont="1" applyAlignment="1">
      <alignment horizontal="justify" vertical="center"/>
    </xf>
    <xf numFmtId="0" fontId="16" fillId="0" borderId="0" xfId="0" applyFont="1" applyAlignment="1">
      <alignment horizontal="justify"/>
    </xf>
    <xf numFmtId="0" fontId="16" fillId="0" borderId="0" xfId="0" applyFont="1" applyAlignment="1">
      <alignment horizontal="justify" wrapText="1"/>
    </xf>
    <xf numFmtId="0" fontId="20" fillId="0" borderId="0" xfId="0" applyFont="1" applyAlignment="1">
      <alignment horizontal="justify" vertical="center"/>
    </xf>
    <xf numFmtId="0" fontId="14" fillId="0" borderId="14" xfId="0" applyFont="1" applyBorder="1" applyAlignment="1">
      <alignment horizontal="justify" vertical="center"/>
    </xf>
    <xf numFmtId="0" fontId="16" fillId="0" borderId="14" xfId="0" applyFont="1" applyBorder="1" applyAlignment="1">
      <alignment horizontal="justify"/>
    </xf>
    <xf numFmtId="3" fontId="3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/>
    <xf numFmtId="3" fontId="4" fillId="0" borderId="0" xfId="0" applyNumberFormat="1" applyFont="1" applyFill="1" applyAlignment="1">
      <alignment horizontal="right" indent="1"/>
    </xf>
    <xf numFmtId="164" fontId="2" fillId="0" borderId="3" xfId="0" applyNumberFormat="1" applyFont="1" applyFill="1" applyBorder="1" applyAlignment="1">
      <alignment horizontal="right" vertical="center" indent="2"/>
    </xf>
    <xf numFmtId="164" fontId="2" fillId="0" borderId="0" xfId="0" applyNumberFormat="1" applyFont="1" applyFill="1" applyAlignment="1">
      <alignment horizontal="right" vertical="center" indent="1"/>
    </xf>
    <xf numFmtId="0" fontId="2" fillId="0" borderId="14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justify" vertical="top"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5" fillId="0" borderId="0" xfId="1" applyFont="1" applyAlignment="1">
      <alignment horizontal="center"/>
    </xf>
    <xf numFmtId="0" fontId="15" fillId="0" borderId="7" xfId="0" applyFont="1" applyBorder="1" applyAlignment="1">
      <alignment horizontal="center"/>
    </xf>
    <xf numFmtId="0" fontId="17" fillId="0" borderId="0" xfId="0" applyFont="1" applyAlignment="1">
      <alignment horizontal="justify" wrapText="1"/>
    </xf>
    <xf numFmtId="0" fontId="17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16" fillId="0" borderId="0" xfId="0" applyFont="1" applyAlignment="1">
      <alignment horizontal="justify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STRUKTURA IZDANIH GRAĐEVINSKIH DOZVOLA</a:t>
            </a:r>
          </a:p>
          <a:p>
            <a:pPr>
              <a:defRPr sz="1000" b="0"/>
            </a:pPr>
            <a:r>
              <a:rPr lang="hr-HR" sz="1000" b="0"/>
              <a:t>PREMA</a:t>
            </a:r>
            <a:r>
              <a:rPr lang="hr-HR" sz="1000" b="0" baseline="0"/>
              <a:t> VRSTI GRAĐEVINA OD </a:t>
            </a:r>
            <a:r>
              <a:rPr lang="hr-HR" sz="1000" b="0"/>
              <a:t>2012. DO 2016.</a:t>
            </a:r>
          </a:p>
        </c:rich>
      </c:tx>
      <c:layout>
        <c:manualLayout>
          <c:xMode val="edge"/>
          <c:yMode val="edge"/>
          <c:x val="0.28402837188604019"/>
          <c:y val="1.232659778664882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73904040541645"/>
          <c:y val="0.20713017691175573"/>
          <c:w val="0.81769119690488512"/>
          <c:h val="0.596062019847612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strRef>
              <c:f>'Graf 1.'!$N$4:$N$8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'Graf 1.'!$O$4:$O$8</c:f>
              <c:numCache>
                <c:formatCode>General</c:formatCode>
                <c:ptCount val="5"/>
                <c:pt idx="0">
                  <c:v>83.1</c:v>
                </c:pt>
                <c:pt idx="1">
                  <c:v>80.2</c:v>
                </c:pt>
                <c:pt idx="2" formatCode="0.0">
                  <c:v>84</c:v>
                </c:pt>
                <c:pt idx="3">
                  <c:v>71.400000000000006</c:v>
                </c:pt>
                <c:pt idx="4">
                  <c:v>72.7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91-49DF-A3AE-C2F4B7B37BA7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cat>
            <c:strRef>
              <c:f>'Graf 1.'!$N$4:$N$8</c:f>
              <c:strCache>
                <c:ptCount val="5"/>
                <c:pt idx="0">
                  <c:v>2012.</c:v>
                </c:pt>
                <c:pt idx="1">
                  <c:v>2013.</c:v>
                </c:pt>
                <c:pt idx="2">
                  <c:v>2014.</c:v>
                </c:pt>
                <c:pt idx="3">
                  <c:v>2015.</c:v>
                </c:pt>
                <c:pt idx="4">
                  <c:v>2016.</c:v>
                </c:pt>
              </c:strCache>
            </c:strRef>
          </c:cat>
          <c:val>
            <c:numRef>
              <c:f>'Graf 1.'!$P$4:$P$8</c:f>
              <c:numCache>
                <c:formatCode>General</c:formatCode>
                <c:ptCount val="5"/>
                <c:pt idx="0">
                  <c:v>16.899999999999999</c:v>
                </c:pt>
                <c:pt idx="1">
                  <c:v>19.8</c:v>
                </c:pt>
                <c:pt idx="2" formatCode="0.0">
                  <c:v>16</c:v>
                </c:pt>
                <c:pt idx="3">
                  <c:v>28.6</c:v>
                </c:pt>
                <c:pt idx="4">
                  <c:v>27.3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91-49DF-A3AE-C2F4B7B37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223040"/>
        <c:axId val="114271360"/>
      </c:barChart>
      <c:catAx>
        <c:axId val="59223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0.8998472422781062"/>
              <c:y val="0.82152919576997396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4271360"/>
        <c:crosses val="autoZero"/>
        <c:auto val="1"/>
        <c:lblAlgn val="ctr"/>
        <c:lblOffset val="100"/>
        <c:noMultiLvlLbl val="0"/>
      </c:catAx>
      <c:valAx>
        <c:axId val="114271360"/>
        <c:scaling>
          <c:orientation val="minMax"/>
          <c:max val="1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9.1010712268561361E-2"/>
              <c:y val="0.12375241168195701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59223040"/>
        <c:crosses val="autoZero"/>
        <c:crossBetween val="between"/>
        <c:majorUnit val="20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900">
                <a:latin typeface="Calibri" panose="020F0502020204030204" pitchFamily="34" charset="0"/>
                <a:cs typeface="Calibri" panose="020F0502020204030204" pitchFamily="34" charset="0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34005176688554067"/>
          <c:y val="0.92483221435001406"/>
          <c:w val="0.33444114468390412"/>
          <c:h val="5.553107409101353E-2"/>
        </c:manualLayout>
      </c:layout>
      <c:overlay val="0"/>
      <c:txPr>
        <a:bodyPr/>
        <a:lstStyle/>
        <a:p>
          <a:pPr>
            <a:defRPr sz="900">
              <a:latin typeface="+mn-lt"/>
            </a:defRPr>
          </a:pPr>
          <a:endParaRPr lang="sr-Latn-RS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I. - III. </a:t>
            </a:r>
            <a:r>
              <a:rPr lang="en-US" sz="1000" b="0"/>
              <a:t>201</a:t>
            </a:r>
            <a:r>
              <a:rPr lang="hr-HR" sz="1000" b="0"/>
              <a:t>6</a:t>
            </a:r>
            <a:r>
              <a:rPr lang="en-US" sz="1000" b="0"/>
              <a:t>.</a:t>
            </a:r>
          </a:p>
        </c:rich>
      </c:tx>
      <c:layout>
        <c:manualLayout>
          <c:xMode val="edge"/>
          <c:yMode val="edge"/>
          <c:x val="0.41812405099821748"/>
          <c:y val="7.7940136013866151E-2"/>
        </c:manualLayout>
      </c:layout>
      <c:overlay val="0"/>
    </c:title>
    <c:autoTitleDeleted val="0"/>
    <c:view3D>
      <c:rotX val="3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099517087923064"/>
          <c:y val="0.245386873181277"/>
          <c:w val="0.78401140802281599"/>
          <c:h val="0.63159596203027935"/>
        </c:manualLayout>
      </c:layout>
      <c:pie3DChart>
        <c:varyColors val="1"/>
        <c:ser>
          <c:idx val="0"/>
          <c:order val="0"/>
          <c:tx>
            <c:strRef>
              <c:f>'Graf 2.'!$P$5</c:f>
              <c:strCache>
                <c:ptCount val="1"/>
                <c:pt idx="0">
                  <c:v>I.-III.2016.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EBF6-493C-A5D1-AC9A5837B572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EBF6-493C-A5D1-AC9A5837B572}"/>
              </c:ext>
            </c:extLst>
          </c:dPt>
          <c:dLbls>
            <c:dLbl>
              <c:idx val="0"/>
              <c:layout>
                <c:manualLayout>
                  <c:x val="3.0707311064564227E-2"/>
                  <c:y val="0.108400351037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F6-493C-A5D1-AC9A5837B572}"/>
                </c:ext>
              </c:extLst>
            </c:dLbl>
            <c:dLbl>
              <c:idx val="1"/>
              <c:layout>
                <c:manualLayout>
                  <c:x val="-1.8078003277054683E-2"/>
                  <c:y val="-1.3151192466546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BF6-493C-A5D1-AC9A5837B57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2.'!$O$6:$O$7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2.'!$P$6:$P$7</c:f>
              <c:numCache>
                <c:formatCode>General</c:formatCode>
                <c:ptCount val="2"/>
                <c:pt idx="0">
                  <c:v>73.400000000000006</c:v>
                </c:pt>
                <c:pt idx="1">
                  <c:v>26.6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BF6-493C-A5D1-AC9A5837B57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I. - III. </a:t>
            </a:r>
            <a:r>
              <a:rPr lang="en-US" sz="1000" b="0"/>
              <a:t>201</a:t>
            </a:r>
            <a:r>
              <a:rPr lang="hr-HR" sz="1000" b="0"/>
              <a:t>7</a:t>
            </a:r>
            <a:r>
              <a:rPr lang="en-US" sz="1000" b="0"/>
              <a:t>.</a:t>
            </a:r>
          </a:p>
        </c:rich>
      </c:tx>
      <c:layout>
        <c:manualLayout>
          <c:xMode val="edge"/>
          <c:yMode val="edge"/>
          <c:x val="0.35953596287703016"/>
          <c:y val="9.1582472158334594E-2"/>
        </c:manualLayout>
      </c:layout>
      <c:overlay val="0"/>
    </c:title>
    <c:autoTitleDeleted val="0"/>
    <c:view3D>
      <c:rotX val="30"/>
      <c:rotY val="12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844766793941931E-2"/>
          <c:y val="0.26736524990264854"/>
          <c:w val="0.76981858706176809"/>
          <c:h val="0.61842771686890596"/>
        </c:manualLayout>
      </c:layout>
      <c:pie3DChart>
        <c:varyColors val="1"/>
        <c:ser>
          <c:idx val="0"/>
          <c:order val="0"/>
          <c:tx>
            <c:strRef>
              <c:f>'Graf 2.'!$P$10</c:f>
              <c:strCache>
                <c:ptCount val="1"/>
                <c:pt idx="0">
                  <c:v>I.-III.2017.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7614-4919-A612-3B097E1BCD4C}"/>
              </c:ext>
            </c:extLst>
          </c:dPt>
          <c:dPt>
            <c:idx val="1"/>
            <c:bubble3D val="0"/>
            <c:explosion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7614-4919-A612-3B097E1BCD4C}"/>
              </c:ext>
            </c:extLst>
          </c:dPt>
          <c:dLbls>
            <c:dLbl>
              <c:idx val="0"/>
              <c:layout>
                <c:manualLayout>
                  <c:x val="5.7231245166279969E-3"/>
                  <c:y val="0.121931096385143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14-4919-A612-3B097E1BCD4C}"/>
                </c:ext>
              </c:extLst>
            </c:dLbl>
            <c:dLbl>
              <c:idx val="1"/>
              <c:layout>
                <c:manualLayout>
                  <c:x val="-1.4073844017757641E-2"/>
                  <c:y val="-2.717780913008104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14-4919-A612-3B097E1BCD4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2.'!$O$11:$O$12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2.'!$P$11:$P$12</c:f>
              <c:numCache>
                <c:formatCode>General</c:formatCode>
                <c:ptCount val="2"/>
                <c:pt idx="0">
                  <c:v>68.3</c:v>
                </c:pt>
                <c:pt idx="1">
                  <c:v>31.7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14-4919-A612-3B097E1BCD4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71436</xdr:rowOff>
    </xdr:from>
    <xdr:to>
      <xdr:col>9</xdr:col>
      <xdr:colOff>171450</xdr:colOff>
      <xdr:row>15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19048</xdr:colOff>
      <xdr:row>3</xdr:row>
      <xdr:rowOff>61912</xdr:rowOff>
    </xdr:from>
    <xdr:to>
      <xdr:col>6</xdr:col>
      <xdr:colOff>457199</xdr:colOff>
      <xdr:row>17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333375</xdr:colOff>
      <xdr:row>3</xdr:row>
      <xdr:rowOff>4762</xdr:rowOff>
    </xdr:from>
    <xdr:to>
      <xdr:col>13</xdr:col>
      <xdr:colOff>171450</xdr:colOff>
      <xdr:row>17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showGridLines="0" tabSelected="1" workbookViewId="0">
      <selection activeCell="Q17" sqref="Q17"/>
    </sheetView>
  </sheetViews>
  <sheetFormatPr defaultColWidth="9.140625" defaultRowHeight="15" x14ac:dyDescent="0.25"/>
  <cols>
    <col min="1" max="1" width="3.42578125" style="18" customWidth="1"/>
    <col min="2" max="2" width="11.5703125" style="18" customWidth="1"/>
    <col min="3" max="4" width="8.7109375" style="18" customWidth="1"/>
    <col min="5" max="5" width="10.7109375" style="18" customWidth="1"/>
    <col min="6" max="8" width="11.28515625" style="18" customWidth="1"/>
    <col min="9" max="9" width="8.7109375" style="18" customWidth="1"/>
    <col min="10" max="10" width="11.7109375" style="18" customWidth="1"/>
    <col min="11" max="16384" width="9.140625" style="18"/>
  </cols>
  <sheetData>
    <row r="1" spans="1:10" ht="27.75" customHeight="1" thickBot="1" x14ac:dyDescent="0.3">
      <c r="A1" s="119" t="s">
        <v>59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0" ht="33" customHeight="1" x14ac:dyDescent="0.25">
      <c r="C2" s="126" t="s">
        <v>35</v>
      </c>
      <c r="D2" s="127"/>
      <c r="E2" s="128"/>
      <c r="F2" s="126" t="s">
        <v>65</v>
      </c>
      <c r="G2" s="127"/>
      <c r="H2" s="128"/>
      <c r="I2" s="129" t="s">
        <v>4</v>
      </c>
      <c r="J2" s="130"/>
    </row>
    <row r="3" spans="1:10" ht="34.5" customHeight="1" x14ac:dyDescent="0.25">
      <c r="A3" s="33"/>
      <c r="B3" s="33"/>
      <c r="C3" s="34" t="s">
        <v>60</v>
      </c>
      <c r="D3" s="34" t="s">
        <v>0</v>
      </c>
      <c r="E3" s="34" t="s">
        <v>1</v>
      </c>
      <c r="F3" s="35" t="s">
        <v>60</v>
      </c>
      <c r="G3" s="35" t="s">
        <v>0</v>
      </c>
      <c r="H3" s="34" t="s">
        <v>1</v>
      </c>
      <c r="I3" s="35" t="s">
        <v>2</v>
      </c>
      <c r="J3" s="34" t="s">
        <v>29</v>
      </c>
    </row>
    <row r="4" spans="1:10" ht="30" customHeight="1" x14ac:dyDescent="0.25">
      <c r="A4" s="124" t="s">
        <v>30</v>
      </c>
      <c r="B4" s="125"/>
      <c r="C4" s="46">
        <f>SUM(D4,E4)</f>
        <v>496</v>
      </c>
      <c r="D4" s="47">
        <v>412</v>
      </c>
      <c r="E4" s="52">
        <v>84</v>
      </c>
      <c r="F4" s="46">
        <f>SUM(G4,H4)</f>
        <v>1854257</v>
      </c>
      <c r="G4" s="46">
        <v>1532530</v>
      </c>
      <c r="H4" s="48">
        <v>321727</v>
      </c>
      <c r="I4" s="46">
        <v>1605</v>
      </c>
      <c r="J4" s="46">
        <v>120549</v>
      </c>
    </row>
    <row r="5" spans="1:10" ht="15" customHeight="1" x14ac:dyDescent="0.25">
      <c r="A5" s="124" t="s">
        <v>33</v>
      </c>
      <c r="B5" s="125"/>
      <c r="C5" s="46">
        <f>SUM(D5,E5)</f>
        <v>424</v>
      </c>
      <c r="D5" s="47">
        <v>340</v>
      </c>
      <c r="E5" s="53">
        <v>84</v>
      </c>
      <c r="F5" s="46">
        <f>SUM(G5,H5)</f>
        <v>1745233</v>
      </c>
      <c r="G5" s="46">
        <v>1457075</v>
      </c>
      <c r="H5" s="49">
        <v>288158</v>
      </c>
      <c r="I5" s="46">
        <v>1163</v>
      </c>
      <c r="J5" s="46">
        <v>83984</v>
      </c>
    </row>
    <row r="6" spans="1:10" ht="15" customHeight="1" x14ac:dyDescent="0.25">
      <c r="A6" s="124" t="s">
        <v>34</v>
      </c>
      <c r="B6" s="125"/>
      <c r="C6" s="46">
        <f>SUM(D6,E6)</f>
        <v>458</v>
      </c>
      <c r="D6" s="47">
        <v>385</v>
      </c>
      <c r="E6" s="53">
        <v>73</v>
      </c>
      <c r="F6" s="50">
        <f>SUM(G6,H6)</f>
        <v>2070815</v>
      </c>
      <c r="G6" s="50">
        <v>1765876</v>
      </c>
      <c r="H6" s="49">
        <v>304939</v>
      </c>
      <c r="I6" s="46">
        <v>1292</v>
      </c>
      <c r="J6" s="46">
        <v>103421</v>
      </c>
    </row>
    <row r="7" spans="1:10" ht="15" customHeight="1" x14ac:dyDescent="0.25">
      <c r="A7" s="124" t="s">
        <v>36</v>
      </c>
      <c r="B7" s="125"/>
      <c r="C7" s="46">
        <f>SUM(D7,E7)</f>
        <v>556</v>
      </c>
      <c r="D7" s="47">
        <v>397</v>
      </c>
      <c r="E7" s="53">
        <v>159</v>
      </c>
      <c r="F7" s="50">
        <f>SUM(G7,H7)</f>
        <v>1718076</v>
      </c>
      <c r="G7" s="50">
        <v>1304364</v>
      </c>
      <c r="H7" s="49">
        <v>413712</v>
      </c>
      <c r="I7" s="46">
        <v>995</v>
      </c>
      <c r="J7" s="46">
        <v>82517</v>
      </c>
    </row>
    <row r="8" spans="1:10" ht="15" customHeight="1" x14ac:dyDescent="0.25">
      <c r="A8" s="124" t="s">
        <v>43</v>
      </c>
      <c r="B8" s="125"/>
      <c r="C8" s="46">
        <f>SUM(D8,E8)</f>
        <v>667</v>
      </c>
      <c r="D8" s="47">
        <v>485</v>
      </c>
      <c r="E8" s="53">
        <v>182</v>
      </c>
      <c r="F8" s="50">
        <f>SUM(G8,H8)</f>
        <v>2965810</v>
      </c>
      <c r="G8" s="50">
        <v>2488414</v>
      </c>
      <c r="H8" s="49">
        <v>477396</v>
      </c>
      <c r="I8" s="46">
        <v>2016</v>
      </c>
      <c r="J8" s="46">
        <v>154915</v>
      </c>
    </row>
    <row r="9" spans="1:10" ht="21.75" customHeight="1" x14ac:dyDescent="0.25">
      <c r="A9" s="36" t="s">
        <v>32</v>
      </c>
      <c r="B9" s="37"/>
      <c r="C9" s="51"/>
      <c r="D9" s="51"/>
      <c r="E9" s="54"/>
      <c r="F9" s="50"/>
      <c r="G9" s="50"/>
      <c r="H9" s="50"/>
      <c r="I9" s="50"/>
      <c r="J9" s="50"/>
    </row>
    <row r="10" spans="1:10" x14ac:dyDescent="0.25">
      <c r="A10" s="120" t="s">
        <v>43</v>
      </c>
      <c r="B10" s="121"/>
      <c r="C10" s="118">
        <f t="shared" ref="C10:J10" si="0">ROUND(C8/C7*100,1)</f>
        <v>120</v>
      </c>
      <c r="D10" s="118">
        <f t="shared" si="0"/>
        <v>122.2</v>
      </c>
      <c r="E10" s="117">
        <f t="shared" si="0"/>
        <v>114.5</v>
      </c>
      <c r="F10" s="118">
        <f t="shared" si="0"/>
        <v>172.6</v>
      </c>
      <c r="G10" s="118">
        <f t="shared" si="0"/>
        <v>190.8</v>
      </c>
      <c r="H10" s="131">
        <f t="shared" si="0"/>
        <v>115.4</v>
      </c>
      <c r="I10" s="118">
        <f t="shared" si="0"/>
        <v>202.6</v>
      </c>
      <c r="J10" s="118">
        <f t="shared" si="0"/>
        <v>187.7</v>
      </c>
    </row>
    <row r="11" spans="1:10" x14ac:dyDescent="0.25">
      <c r="A11" s="122" t="s">
        <v>36</v>
      </c>
      <c r="B11" s="123"/>
      <c r="C11" s="118"/>
      <c r="D11" s="118"/>
      <c r="E11" s="117"/>
      <c r="F11" s="118"/>
      <c r="G11" s="118"/>
      <c r="H11" s="131"/>
      <c r="I11" s="118"/>
      <c r="J11" s="118"/>
    </row>
  </sheetData>
  <mergeCells count="19">
    <mergeCell ref="J10:J11"/>
    <mergeCell ref="C10:C11"/>
    <mergeCell ref="D10:D11"/>
    <mergeCell ref="E10:E11"/>
    <mergeCell ref="F10:F11"/>
    <mergeCell ref="G10:G11"/>
    <mergeCell ref="A1:J1"/>
    <mergeCell ref="A10:B10"/>
    <mergeCell ref="A11:B11"/>
    <mergeCell ref="A4:B4"/>
    <mergeCell ref="A6:B6"/>
    <mergeCell ref="A5:B5"/>
    <mergeCell ref="A7:B7"/>
    <mergeCell ref="A8:B8"/>
    <mergeCell ref="C2:E2"/>
    <mergeCell ref="F2:H2"/>
    <mergeCell ref="I2:J2"/>
    <mergeCell ref="H10:H11"/>
    <mergeCell ref="I10:I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showGridLines="0" workbookViewId="0">
      <selection activeCell="N19" sqref="N19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6384" width="9.140625" style="1"/>
  </cols>
  <sheetData>
    <row r="1" spans="1:16" ht="33" customHeight="1" x14ac:dyDescent="0.25">
      <c r="A1" s="30"/>
    </row>
    <row r="2" spans="1:16" ht="18.75" customHeight="1" x14ac:dyDescent="0.25">
      <c r="A2" s="7"/>
    </row>
    <row r="3" spans="1:16" ht="14.45" customHeight="1" x14ac:dyDescent="0.25">
      <c r="O3" s="25" t="s">
        <v>0</v>
      </c>
      <c r="P3" s="25" t="s">
        <v>1</v>
      </c>
    </row>
    <row r="4" spans="1:16" ht="14.45" customHeight="1" x14ac:dyDescent="0.25">
      <c r="N4" s="13" t="s">
        <v>30</v>
      </c>
      <c r="O4" s="99">
        <v>83.1</v>
      </c>
      <c r="P4" s="99">
        <v>16.899999999999999</v>
      </c>
    </row>
    <row r="5" spans="1:16" x14ac:dyDescent="0.25">
      <c r="N5" s="1" t="s">
        <v>33</v>
      </c>
      <c r="O5" s="99">
        <v>80.2</v>
      </c>
      <c r="P5" s="99">
        <v>19.8</v>
      </c>
    </row>
    <row r="6" spans="1:16" ht="18.75" customHeight="1" x14ac:dyDescent="0.25">
      <c r="N6" s="1" t="s">
        <v>34</v>
      </c>
      <c r="O6" s="100">
        <v>84</v>
      </c>
      <c r="P6" s="100">
        <v>16</v>
      </c>
    </row>
    <row r="7" spans="1:16" ht="14.45" customHeight="1" x14ac:dyDescent="0.25">
      <c r="N7" s="7" t="s">
        <v>36</v>
      </c>
      <c r="O7" s="99">
        <v>71.400000000000006</v>
      </c>
      <c r="P7" s="99">
        <v>28.6</v>
      </c>
    </row>
    <row r="8" spans="1:16" x14ac:dyDescent="0.25">
      <c r="N8" s="1" t="s">
        <v>43</v>
      </c>
      <c r="O8" s="99">
        <v>72.7</v>
      </c>
      <c r="P8" s="99">
        <v>27.3</v>
      </c>
    </row>
    <row r="9" spans="1:16" ht="18.75" customHeight="1" x14ac:dyDescent="0.25"/>
    <row r="10" spans="1:16" ht="14.45" customHeight="1" x14ac:dyDescent="0.25"/>
  </sheetData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showGridLines="0" workbookViewId="0">
      <selection activeCell="M21" sqref="M21"/>
    </sheetView>
  </sheetViews>
  <sheetFormatPr defaultColWidth="9.140625" defaultRowHeight="15" x14ac:dyDescent="0.25"/>
  <cols>
    <col min="1" max="1" width="3.42578125" style="18" customWidth="1"/>
    <col min="2" max="2" width="13.5703125" style="18" customWidth="1"/>
    <col min="3" max="3" width="9.7109375" style="18" customWidth="1"/>
    <col min="4" max="4" width="10.85546875" style="18" customWidth="1"/>
    <col min="5" max="5" width="12.28515625" style="18" customWidth="1"/>
    <col min="6" max="6" width="10.85546875" style="18" customWidth="1"/>
    <col min="7" max="7" width="9.7109375" style="18" customWidth="1"/>
    <col min="8" max="8" width="10.85546875" style="18" customWidth="1"/>
    <col min="9" max="9" width="12.28515625" style="18" customWidth="1"/>
    <col min="10" max="10" width="10.85546875" style="18" customWidth="1"/>
    <col min="11" max="16384" width="9.140625" style="18"/>
  </cols>
  <sheetData>
    <row r="1" spans="1:11" ht="27.75" customHeight="1" thickBot="1" x14ac:dyDescent="0.3">
      <c r="A1" s="119" t="s">
        <v>61</v>
      </c>
      <c r="B1" s="119"/>
      <c r="C1" s="119"/>
      <c r="D1" s="119"/>
      <c r="E1" s="119"/>
      <c r="F1" s="119"/>
      <c r="G1" s="119"/>
      <c r="H1" s="119"/>
      <c r="I1" s="119"/>
      <c r="J1" s="119"/>
    </row>
    <row r="2" spans="1:11" ht="20.25" customHeight="1" x14ac:dyDescent="0.25">
      <c r="C2" s="134" t="s">
        <v>8</v>
      </c>
      <c r="D2" s="135"/>
      <c r="E2" s="135"/>
      <c r="F2" s="136"/>
      <c r="G2" s="137" t="s">
        <v>7</v>
      </c>
      <c r="H2" s="138"/>
      <c r="I2" s="138"/>
      <c r="J2" s="138"/>
    </row>
    <row r="3" spans="1:11" ht="34.5" customHeight="1" x14ac:dyDescent="0.25">
      <c r="A3" s="33"/>
      <c r="B3" s="33"/>
      <c r="C3" s="55" t="s">
        <v>60</v>
      </c>
      <c r="D3" s="55" t="s">
        <v>62</v>
      </c>
      <c r="E3" s="55" t="s">
        <v>63</v>
      </c>
      <c r="F3" s="75" t="s">
        <v>1</v>
      </c>
      <c r="G3" s="55" t="s">
        <v>60</v>
      </c>
      <c r="H3" s="55" t="s">
        <v>62</v>
      </c>
      <c r="I3" s="55" t="s">
        <v>63</v>
      </c>
      <c r="J3" s="55" t="s">
        <v>1</v>
      </c>
    </row>
    <row r="4" spans="1:11" ht="30" customHeight="1" x14ac:dyDescent="0.25">
      <c r="A4" s="124" t="s">
        <v>30</v>
      </c>
      <c r="B4" s="125"/>
      <c r="C4" s="46">
        <f>SUM(D4,E4,F4)</f>
        <v>212</v>
      </c>
      <c r="D4" s="66">
        <v>78</v>
      </c>
      <c r="E4" s="68">
        <v>50</v>
      </c>
      <c r="F4" s="53">
        <v>84</v>
      </c>
      <c r="G4" s="50">
        <f>SUM(H4,I4,J4)</f>
        <v>284</v>
      </c>
      <c r="H4" s="50">
        <v>270</v>
      </c>
      <c r="I4" s="69">
        <v>14</v>
      </c>
      <c r="J4" s="65" t="s">
        <v>10</v>
      </c>
    </row>
    <row r="5" spans="1:11" ht="15" customHeight="1" x14ac:dyDescent="0.25">
      <c r="A5" s="124" t="s">
        <v>33</v>
      </c>
      <c r="B5" s="125"/>
      <c r="C5" s="46">
        <f>SUM(D5,E5,F5)</f>
        <v>184</v>
      </c>
      <c r="D5" s="66">
        <v>38</v>
      </c>
      <c r="E5" s="68">
        <v>62</v>
      </c>
      <c r="F5" s="53">
        <v>84</v>
      </c>
      <c r="G5" s="50">
        <f>SUM(H5,I5,J5)</f>
        <v>240</v>
      </c>
      <c r="H5" s="50">
        <v>223</v>
      </c>
      <c r="I5" s="69">
        <v>17</v>
      </c>
      <c r="J5" s="65" t="s">
        <v>10</v>
      </c>
    </row>
    <row r="6" spans="1:11" ht="15" customHeight="1" x14ac:dyDescent="0.25">
      <c r="A6" s="124" t="s">
        <v>34</v>
      </c>
      <c r="B6" s="125"/>
      <c r="C6" s="46">
        <f>SUM(D6,E6,F6)</f>
        <v>224</v>
      </c>
      <c r="D6" s="66">
        <v>61</v>
      </c>
      <c r="E6" s="68">
        <v>90</v>
      </c>
      <c r="F6" s="53">
        <v>73</v>
      </c>
      <c r="G6" s="50">
        <f>SUM(H6,I6,J6)</f>
        <v>234</v>
      </c>
      <c r="H6" s="50">
        <v>215</v>
      </c>
      <c r="I6" s="69">
        <v>19</v>
      </c>
      <c r="J6" s="65" t="s">
        <v>10</v>
      </c>
    </row>
    <row r="7" spans="1:11" ht="15" customHeight="1" x14ac:dyDescent="0.25">
      <c r="A7" s="124" t="s">
        <v>36</v>
      </c>
      <c r="B7" s="125"/>
      <c r="C7" s="46">
        <f>SUM(D7,E7,F7)</f>
        <v>264</v>
      </c>
      <c r="D7" s="66">
        <v>53</v>
      </c>
      <c r="E7" s="68">
        <v>57</v>
      </c>
      <c r="F7" s="53">
        <v>154</v>
      </c>
      <c r="G7" s="50">
        <f>SUM(H7,I7,J7)</f>
        <v>292</v>
      </c>
      <c r="H7" s="50">
        <v>274</v>
      </c>
      <c r="I7" s="69">
        <v>13</v>
      </c>
      <c r="J7" s="65">
        <v>5</v>
      </c>
    </row>
    <row r="8" spans="1:11" ht="15" customHeight="1" x14ac:dyDescent="0.25">
      <c r="A8" s="124" t="s">
        <v>43</v>
      </c>
      <c r="B8" s="125"/>
      <c r="C8" s="46">
        <f>SUM(D8,E8,F8)</f>
        <v>355</v>
      </c>
      <c r="D8" s="66">
        <v>80</v>
      </c>
      <c r="E8" s="68">
        <v>95</v>
      </c>
      <c r="F8" s="53">
        <v>180</v>
      </c>
      <c r="G8" s="50">
        <f>SUM(H8,I8,J8)</f>
        <v>312</v>
      </c>
      <c r="H8" s="50">
        <v>292</v>
      </c>
      <c r="I8" s="69">
        <v>18</v>
      </c>
      <c r="J8" s="65">
        <v>2</v>
      </c>
    </row>
    <row r="9" spans="1:11" ht="21.75" customHeight="1" x14ac:dyDescent="0.25">
      <c r="A9" s="96" t="s">
        <v>46</v>
      </c>
      <c r="B9" s="37"/>
      <c r="C9" s="50"/>
      <c r="D9" s="67"/>
      <c r="E9" s="69"/>
      <c r="F9" s="67"/>
      <c r="G9" s="50"/>
      <c r="H9" s="50"/>
      <c r="I9" s="69"/>
      <c r="J9" s="67"/>
      <c r="K9" s="38"/>
    </row>
    <row r="10" spans="1:11" x14ac:dyDescent="0.25">
      <c r="A10" s="132" t="s">
        <v>48</v>
      </c>
      <c r="B10" s="133"/>
      <c r="C10" s="46">
        <f>SUM(D10,E10,F10)</f>
        <v>122</v>
      </c>
      <c r="D10" s="65">
        <v>28</v>
      </c>
      <c r="E10" s="70">
        <v>36</v>
      </c>
      <c r="F10" s="64">
        <v>58</v>
      </c>
      <c r="G10" s="50">
        <f>SUM(H10,I10,J10)</f>
        <v>77</v>
      </c>
      <c r="H10" s="50">
        <v>70</v>
      </c>
      <c r="I10" s="69">
        <v>7</v>
      </c>
      <c r="J10" s="65" t="s">
        <v>10</v>
      </c>
      <c r="K10" s="38"/>
    </row>
  </sheetData>
  <mergeCells count="9">
    <mergeCell ref="A8:B8"/>
    <mergeCell ref="A10:B10"/>
    <mergeCell ref="A4:B4"/>
    <mergeCell ref="A5:B5"/>
    <mergeCell ref="A1:J1"/>
    <mergeCell ref="C2:F2"/>
    <mergeCell ref="G2:J2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workbookViewId="0">
      <selection activeCell="R15" sqref="R15"/>
    </sheetView>
  </sheetViews>
  <sheetFormatPr defaultColWidth="9.140625" defaultRowHeight="15" x14ac:dyDescent="0.25"/>
  <cols>
    <col min="1" max="1" width="1.5703125" style="18" customWidth="1"/>
    <col min="2" max="2" width="25.28515625" style="18" customWidth="1"/>
    <col min="3" max="4" width="8.7109375" style="18" customWidth="1"/>
    <col min="5" max="5" width="10.7109375" style="18" customWidth="1"/>
    <col min="6" max="8" width="11.28515625" style="18" customWidth="1"/>
    <col min="9" max="9" width="5.85546875" style="18" customWidth="1"/>
    <col min="10" max="10" width="3.28515625" style="18" customWidth="1"/>
    <col min="11" max="11" width="11.7109375" style="18" customWidth="1"/>
    <col min="12" max="12" width="9.140625" style="18"/>
    <col min="13" max="13" width="9.28515625" style="18" bestFit="1" customWidth="1"/>
    <col min="14" max="14" width="9.85546875" style="18" bestFit="1" customWidth="1"/>
    <col min="15" max="15" width="9.28515625" style="18" bestFit="1" customWidth="1"/>
    <col min="16" max="16" width="10.7109375" style="18" customWidth="1"/>
    <col min="17" max="16384" width="9.140625" style="18"/>
  </cols>
  <sheetData>
    <row r="1" spans="1:16" ht="27.75" customHeight="1" thickBot="1" x14ac:dyDescent="0.3">
      <c r="A1" s="139" t="s">
        <v>64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6" ht="33" customHeight="1" x14ac:dyDescent="0.25">
      <c r="A2" s="140" t="s">
        <v>31</v>
      </c>
      <c r="B2" s="140"/>
      <c r="C2" s="134" t="s">
        <v>35</v>
      </c>
      <c r="D2" s="135"/>
      <c r="E2" s="136"/>
      <c r="F2" s="134" t="s">
        <v>65</v>
      </c>
      <c r="G2" s="135"/>
      <c r="H2" s="136"/>
      <c r="I2" s="137" t="s">
        <v>4</v>
      </c>
      <c r="J2" s="138"/>
      <c r="K2" s="138"/>
    </row>
    <row r="3" spans="1:16" ht="34.5" customHeight="1" x14ac:dyDescent="0.25">
      <c r="A3" s="130"/>
      <c r="B3" s="130"/>
      <c r="C3" s="44" t="s">
        <v>60</v>
      </c>
      <c r="D3" s="44" t="s">
        <v>0</v>
      </c>
      <c r="E3" s="44" t="s">
        <v>1</v>
      </c>
      <c r="F3" s="45" t="s">
        <v>60</v>
      </c>
      <c r="G3" s="45" t="s">
        <v>0</v>
      </c>
      <c r="H3" s="44" t="s">
        <v>1</v>
      </c>
      <c r="I3" s="141" t="s">
        <v>2</v>
      </c>
      <c r="J3" s="142"/>
      <c r="K3" s="44" t="s">
        <v>29</v>
      </c>
    </row>
    <row r="4" spans="1:16" ht="22.5" customHeight="1" x14ac:dyDescent="0.25">
      <c r="A4" s="39" t="s">
        <v>3</v>
      </c>
      <c r="B4" s="58"/>
      <c r="C4" s="61">
        <f t="shared" ref="C4:H4" si="0">SUM(C5:C6)</f>
        <v>199</v>
      </c>
      <c r="D4" s="61">
        <f t="shared" si="0"/>
        <v>141</v>
      </c>
      <c r="E4" s="63">
        <f t="shared" si="0"/>
        <v>58</v>
      </c>
      <c r="F4" s="61">
        <f t="shared" si="0"/>
        <v>1287762</v>
      </c>
      <c r="G4" s="61">
        <f t="shared" si="0"/>
        <v>1238723</v>
      </c>
      <c r="H4" s="62">
        <f t="shared" si="0"/>
        <v>49039</v>
      </c>
      <c r="I4" s="113">
        <f>SUM(I5:I6)</f>
        <v>848</v>
      </c>
      <c r="J4" s="40"/>
      <c r="K4" s="40">
        <f>SUM(K5:K6)</f>
        <v>64313</v>
      </c>
      <c r="L4" s="38"/>
      <c r="M4" s="38"/>
      <c r="N4" s="38"/>
      <c r="O4" s="38"/>
      <c r="P4" s="38"/>
    </row>
    <row r="5" spans="1:16" ht="19.5" customHeight="1" x14ac:dyDescent="0.25">
      <c r="B5" s="59" t="s">
        <v>66</v>
      </c>
      <c r="C5" s="46">
        <f>SUM(D5:E5)</f>
        <v>136</v>
      </c>
      <c r="D5" s="46">
        <v>84</v>
      </c>
      <c r="E5" s="64">
        <v>52</v>
      </c>
      <c r="F5" s="46">
        <f>SUM(G5:H5)</f>
        <v>754392</v>
      </c>
      <c r="G5" s="46">
        <v>709123</v>
      </c>
      <c r="H5" s="49">
        <v>45269</v>
      </c>
      <c r="I5" s="114">
        <v>830</v>
      </c>
      <c r="J5" s="41"/>
      <c r="K5" s="41">
        <v>64313</v>
      </c>
      <c r="L5" s="38"/>
      <c r="M5" s="38"/>
      <c r="N5" s="38"/>
      <c r="O5" s="38"/>
    </row>
    <row r="6" spans="1:16" ht="17.25" x14ac:dyDescent="0.25">
      <c r="B6" s="59" t="s">
        <v>67</v>
      </c>
      <c r="C6" s="46">
        <f>SUM(D6:E7)</f>
        <v>63</v>
      </c>
      <c r="D6" s="46">
        <v>57</v>
      </c>
      <c r="E6" s="64">
        <v>6</v>
      </c>
      <c r="F6" s="46">
        <f>SUM(G6:H6)</f>
        <v>533370</v>
      </c>
      <c r="G6" s="46">
        <v>529600</v>
      </c>
      <c r="H6" s="49">
        <v>3770</v>
      </c>
      <c r="I6" s="115">
        <v>18</v>
      </c>
      <c r="J6" s="116" t="s">
        <v>110</v>
      </c>
      <c r="K6" s="46" t="s">
        <v>53</v>
      </c>
      <c r="L6" s="38"/>
    </row>
    <row r="7" spans="1:16" ht="6.75" customHeight="1" x14ac:dyDescent="0.25"/>
    <row r="8" spans="1:16" x14ac:dyDescent="0.25">
      <c r="A8" s="60" t="s">
        <v>52</v>
      </c>
      <c r="B8" s="42"/>
      <c r="C8" s="42"/>
      <c r="D8" s="42"/>
      <c r="E8" s="42"/>
      <c r="F8" s="42"/>
      <c r="G8" s="42"/>
      <c r="H8" s="42"/>
    </row>
    <row r="10" spans="1:16" x14ac:dyDescent="0.25">
      <c r="C10" s="43"/>
      <c r="D10" s="43"/>
      <c r="E10" s="43"/>
      <c r="F10" s="38"/>
      <c r="G10" s="38"/>
      <c r="H10" s="38"/>
      <c r="L10" s="32"/>
    </row>
    <row r="11" spans="1:16" x14ac:dyDescent="0.25">
      <c r="L11" s="32"/>
    </row>
    <row r="12" spans="1:16" x14ac:dyDescent="0.25">
      <c r="L12" s="32"/>
    </row>
  </sheetData>
  <mergeCells count="6">
    <mergeCell ref="A1:K1"/>
    <mergeCell ref="A2:B3"/>
    <mergeCell ref="C2:E2"/>
    <mergeCell ref="F2:H2"/>
    <mergeCell ref="I2:K2"/>
    <mergeCell ref="I3:J3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  <headerFooter>
    <oddFooter>&amp;L&amp;"Calibri,Regular"&amp;9 2</oddFooter>
  </headerFooter>
  <ignoredErrors>
    <ignoredError sqref="F5:F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showGridLines="0" workbookViewId="0">
      <selection activeCell="O23" sqref="O23"/>
    </sheetView>
  </sheetViews>
  <sheetFormatPr defaultColWidth="9.140625" defaultRowHeight="12.75" x14ac:dyDescent="0.2"/>
  <cols>
    <col min="1" max="14" width="9.140625" style="23"/>
    <col min="15" max="15" width="13.5703125" style="23" customWidth="1"/>
    <col min="16" max="16384" width="9.140625" style="23"/>
  </cols>
  <sheetData>
    <row r="1" spans="1:16" ht="19.5" customHeight="1" x14ac:dyDescent="0.25">
      <c r="A1" s="144" t="s">
        <v>45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6" ht="12.75" customHeight="1" x14ac:dyDescent="0.25">
      <c r="A2" s="143" t="s">
        <v>47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6" ht="21" customHeight="1" x14ac:dyDescent="0.25">
      <c r="A3" s="22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</row>
    <row r="4" spans="1:16" x14ac:dyDescent="0.2">
      <c r="P4" s="28"/>
    </row>
    <row r="5" spans="1:16" x14ac:dyDescent="0.2">
      <c r="P5" s="24" t="s">
        <v>74</v>
      </c>
    </row>
    <row r="6" spans="1:16" x14ac:dyDescent="0.2">
      <c r="O6" s="23" t="s">
        <v>9</v>
      </c>
      <c r="P6" s="24">
        <v>73.400000000000006</v>
      </c>
    </row>
    <row r="7" spans="1:16" x14ac:dyDescent="0.2">
      <c r="O7" s="23" t="s">
        <v>44</v>
      </c>
      <c r="P7" s="24">
        <v>26.6</v>
      </c>
    </row>
    <row r="8" spans="1:16" x14ac:dyDescent="0.2">
      <c r="P8" s="24"/>
    </row>
    <row r="9" spans="1:16" x14ac:dyDescent="0.2">
      <c r="P9" s="28"/>
    </row>
    <row r="10" spans="1:16" x14ac:dyDescent="0.2">
      <c r="P10" s="24" t="s">
        <v>73</v>
      </c>
    </row>
    <row r="11" spans="1:16" x14ac:dyDescent="0.2">
      <c r="O11" s="23" t="s">
        <v>9</v>
      </c>
      <c r="P11" s="24">
        <v>68.3</v>
      </c>
    </row>
    <row r="12" spans="1:16" x14ac:dyDescent="0.2">
      <c r="O12" s="23" t="s">
        <v>44</v>
      </c>
      <c r="P12" s="24">
        <v>31.7</v>
      </c>
    </row>
  </sheetData>
  <mergeCells count="2">
    <mergeCell ref="A2:M2"/>
    <mergeCell ref="A1:M1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workbookViewId="0">
      <selection activeCell="N6" sqref="N6"/>
    </sheetView>
  </sheetViews>
  <sheetFormatPr defaultColWidth="9.140625" defaultRowHeight="15" x14ac:dyDescent="0.25"/>
  <cols>
    <col min="1" max="2" width="2.140625" style="1" customWidth="1"/>
    <col min="3" max="3" width="42.7109375" style="1" customWidth="1"/>
    <col min="4" max="4" width="10.28515625" style="1" customWidth="1"/>
    <col min="5" max="6" width="12.28515625" style="1" customWidth="1"/>
    <col min="7" max="7" width="1.7109375" style="1" customWidth="1"/>
    <col min="8" max="8" width="5.28515625" style="1" customWidth="1"/>
    <col min="9" max="9" width="1.7109375" style="1" customWidth="1"/>
    <col min="10" max="10" width="1.28515625" style="1" customWidth="1"/>
    <col min="11" max="11" width="6.85546875" style="1" customWidth="1"/>
    <col min="12" max="13" width="1.28515625" style="1" customWidth="1"/>
    <col min="14" max="14" width="8.140625" style="1" customWidth="1"/>
    <col min="15" max="15" width="1.28515625" style="1" customWidth="1"/>
    <col min="16" max="16" width="4.28515625" style="1" customWidth="1"/>
    <col min="17" max="17" width="3.7109375" style="1" customWidth="1"/>
    <col min="18" max="18" width="4.28515625" style="1" customWidth="1"/>
    <col min="19" max="16384" width="9.140625" style="1"/>
  </cols>
  <sheetData>
    <row r="1" spans="1:18" ht="15" customHeight="1" x14ac:dyDescent="0.25">
      <c r="A1" s="146" t="s">
        <v>56</v>
      </c>
      <c r="B1" s="146"/>
      <c r="C1" s="146"/>
      <c r="D1" s="146"/>
      <c r="E1" s="146"/>
      <c r="F1" s="14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ht="27.75" customHeight="1" thickBot="1" x14ac:dyDescent="0.3">
      <c r="A2" s="83"/>
      <c r="B2" s="84" t="s">
        <v>57</v>
      </c>
      <c r="C2" s="83"/>
      <c r="D2" s="83"/>
      <c r="E2" s="83"/>
      <c r="F2" s="83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ht="30" customHeight="1" x14ac:dyDescent="0.25">
      <c r="A3" s="5"/>
      <c r="B3" s="5"/>
      <c r="C3" s="71"/>
      <c r="D3" s="57" t="s">
        <v>51</v>
      </c>
      <c r="E3" s="56" t="s">
        <v>54</v>
      </c>
      <c r="F3" s="56" t="s">
        <v>28</v>
      </c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</row>
    <row r="4" spans="1:18" s="2" customFormat="1" ht="22.5" customHeight="1" x14ac:dyDescent="0.25">
      <c r="A4" s="8" t="s">
        <v>3</v>
      </c>
      <c r="B4" s="8"/>
      <c r="C4" s="72"/>
      <c r="D4" s="80">
        <f>SUM(D5,D20,D23)</f>
        <v>141</v>
      </c>
      <c r="E4" s="76">
        <f>SUM(E5,E20,E23)</f>
        <v>174414</v>
      </c>
      <c r="F4" s="76">
        <f>SUM(F5,F20,F23)</f>
        <v>611208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21" customHeight="1" x14ac:dyDescent="0.25">
      <c r="A5" s="1" t="s">
        <v>26</v>
      </c>
      <c r="C5" s="26"/>
      <c r="D5" s="81">
        <f>SUM(D6,D11)</f>
        <v>84</v>
      </c>
      <c r="E5" s="77">
        <f>SUM(E6,E11)</f>
        <v>144306</v>
      </c>
      <c r="F5" s="77">
        <f>SUM(F6,F11)</f>
        <v>503428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7"/>
    </row>
    <row r="6" spans="1:18" ht="18.75" customHeight="1" x14ac:dyDescent="0.25">
      <c r="B6" s="1" t="s">
        <v>5</v>
      </c>
      <c r="C6" s="26"/>
      <c r="D6" s="67">
        <f>SUM(D7:D10)</f>
        <v>67</v>
      </c>
      <c r="E6" s="77">
        <f>SUM(E7:E10)</f>
        <v>105463</v>
      </c>
      <c r="F6" s="77">
        <f>SUM(F7:F10)</f>
        <v>343891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7"/>
    </row>
    <row r="7" spans="1:18" ht="15" customHeight="1" x14ac:dyDescent="0.25">
      <c r="C7" s="26" t="s">
        <v>68</v>
      </c>
      <c r="D7" s="81">
        <v>26</v>
      </c>
      <c r="E7" s="77">
        <v>6644</v>
      </c>
      <c r="F7" s="77">
        <v>20523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7"/>
    </row>
    <row r="8" spans="1:18" ht="15" customHeight="1" x14ac:dyDescent="0.25">
      <c r="C8" s="26" t="s">
        <v>69</v>
      </c>
      <c r="D8" s="81">
        <v>3</v>
      </c>
      <c r="E8" s="77">
        <v>707</v>
      </c>
      <c r="F8" s="77">
        <v>2286</v>
      </c>
      <c r="G8" s="4"/>
      <c r="H8" s="4"/>
      <c r="I8" s="4"/>
      <c r="J8" s="4"/>
      <c r="K8" s="4"/>
      <c r="L8" s="4"/>
      <c r="M8" s="4"/>
      <c r="N8" s="4"/>
      <c r="O8" s="4"/>
      <c r="P8" s="4"/>
      <c r="Q8" s="12"/>
      <c r="R8" s="7"/>
    </row>
    <row r="9" spans="1:18" ht="15" customHeight="1" x14ac:dyDescent="0.25">
      <c r="C9" s="26" t="s">
        <v>70</v>
      </c>
      <c r="D9" s="81">
        <v>38</v>
      </c>
      <c r="E9" s="77">
        <v>98112</v>
      </c>
      <c r="F9" s="78">
        <v>321082</v>
      </c>
      <c r="G9" s="4"/>
      <c r="H9" s="12"/>
      <c r="I9" s="4"/>
      <c r="J9" s="4"/>
      <c r="K9" s="12"/>
      <c r="L9" s="4"/>
      <c r="M9" s="4"/>
      <c r="N9" s="12"/>
      <c r="O9" s="4"/>
      <c r="P9" s="4"/>
      <c r="Q9" s="4"/>
      <c r="R9" s="7"/>
    </row>
    <row r="10" spans="1:18" ht="15" customHeight="1" x14ac:dyDescent="0.25">
      <c r="C10" s="26" t="s">
        <v>41</v>
      </c>
      <c r="D10" s="82" t="s">
        <v>10</v>
      </c>
      <c r="E10" s="79" t="s">
        <v>10</v>
      </c>
      <c r="F10" s="79" t="s">
        <v>10</v>
      </c>
      <c r="G10" s="4"/>
      <c r="H10" s="12"/>
      <c r="I10" s="4"/>
      <c r="J10" s="4"/>
      <c r="K10" s="12"/>
      <c r="L10" s="4"/>
      <c r="M10" s="4"/>
      <c r="N10" s="12"/>
      <c r="O10" s="4"/>
      <c r="P10" s="4"/>
      <c r="Q10" s="4"/>
      <c r="R10" s="7"/>
    </row>
    <row r="11" spans="1:18" s="18" customFormat="1" ht="18.75" customHeight="1" x14ac:dyDescent="0.25">
      <c r="B11" s="18" t="s">
        <v>6</v>
      </c>
      <c r="C11" s="59"/>
      <c r="D11" s="67">
        <f>SUM(D12:D19)</f>
        <v>17</v>
      </c>
      <c r="E11" s="50">
        <f>SUM(E12:E18)</f>
        <v>38843</v>
      </c>
      <c r="F11" s="50">
        <f>SUM(F12:F18)</f>
        <v>159537</v>
      </c>
      <c r="G11" s="32"/>
      <c r="H11" s="32"/>
      <c r="I11" s="19"/>
      <c r="J11" s="19"/>
      <c r="K11" s="19"/>
      <c r="L11" s="19"/>
      <c r="M11" s="19"/>
      <c r="N11" s="19"/>
      <c r="O11" s="19"/>
      <c r="P11" s="19"/>
      <c r="Q11" s="19"/>
      <c r="R11" s="20"/>
    </row>
    <row r="12" spans="1:18" ht="15" customHeight="1" x14ac:dyDescent="0.25">
      <c r="B12" s="10"/>
      <c r="C12" s="26" t="s">
        <v>37</v>
      </c>
      <c r="D12" s="67">
        <v>5</v>
      </c>
      <c r="E12" s="77">
        <v>18094</v>
      </c>
      <c r="F12" s="77">
        <v>58399</v>
      </c>
      <c r="G12" s="4"/>
      <c r="H12" s="4"/>
      <c r="I12" s="11"/>
      <c r="J12" s="11"/>
      <c r="K12" s="11"/>
      <c r="L12" s="11"/>
      <c r="M12" s="11"/>
      <c r="N12" s="11"/>
      <c r="O12" s="11"/>
      <c r="P12" s="11"/>
      <c r="Q12" s="11"/>
      <c r="R12" s="7"/>
    </row>
    <row r="13" spans="1:18" ht="15" customHeight="1" x14ac:dyDescent="0.25">
      <c r="B13" s="10"/>
      <c r="C13" s="26" t="s">
        <v>38</v>
      </c>
      <c r="D13" s="67">
        <v>2</v>
      </c>
      <c r="E13" s="77">
        <v>9866</v>
      </c>
      <c r="F13" s="77">
        <v>48771</v>
      </c>
      <c r="G13" s="4"/>
      <c r="H13" s="4"/>
      <c r="I13" s="11"/>
      <c r="J13" s="11"/>
      <c r="K13" s="11"/>
      <c r="L13" s="11"/>
      <c r="M13" s="11"/>
      <c r="N13" s="11"/>
      <c r="O13" s="11"/>
      <c r="P13" s="11"/>
      <c r="Q13" s="11"/>
      <c r="R13" s="7"/>
    </row>
    <row r="14" spans="1:18" ht="15" customHeight="1" x14ac:dyDescent="0.25">
      <c r="B14" s="10"/>
      <c r="C14" s="26" t="s">
        <v>40</v>
      </c>
      <c r="D14" s="67">
        <v>1</v>
      </c>
      <c r="E14" s="77">
        <v>93</v>
      </c>
      <c r="F14" s="77">
        <v>303</v>
      </c>
      <c r="G14" s="4"/>
      <c r="H14" s="4"/>
      <c r="I14" s="11"/>
      <c r="J14" s="11"/>
      <c r="K14" s="11"/>
      <c r="L14" s="11"/>
      <c r="M14" s="11"/>
      <c r="N14" s="11"/>
      <c r="O14" s="11"/>
      <c r="P14" s="11"/>
      <c r="Q14" s="11"/>
      <c r="R14" s="7"/>
    </row>
    <row r="15" spans="1:18" ht="15" customHeight="1" x14ac:dyDescent="0.25">
      <c r="B15" s="10"/>
      <c r="C15" s="26" t="s">
        <v>39</v>
      </c>
      <c r="D15" s="67">
        <v>2</v>
      </c>
      <c r="E15" s="77">
        <v>2426</v>
      </c>
      <c r="F15" s="77">
        <v>10481</v>
      </c>
      <c r="G15" s="4"/>
      <c r="H15" s="4"/>
      <c r="I15" s="11"/>
      <c r="J15" s="11"/>
      <c r="K15" s="11"/>
      <c r="L15" s="11"/>
      <c r="M15" s="11"/>
      <c r="N15" s="11"/>
      <c r="O15" s="11"/>
      <c r="P15" s="11"/>
      <c r="Q15" s="11"/>
      <c r="R15" s="7"/>
    </row>
    <row r="16" spans="1:18" ht="15" customHeight="1" x14ac:dyDescent="0.25">
      <c r="B16" s="10"/>
      <c r="C16" s="26" t="s">
        <v>49</v>
      </c>
      <c r="D16" s="67">
        <v>2</v>
      </c>
      <c r="E16" s="77">
        <v>687</v>
      </c>
      <c r="F16" s="77">
        <v>3681</v>
      </c>
      <c r="G16" s="4"/>
      <c r="H16" s="4"/>
      <c r="I16" s="11"/>
      <c r="J16" s="11"/>
      <c r="K16" s="11"/>
      <c r="L16" s="11"/>
      <c r="M16" s="11"/>
      <c r="N16" s="11"/>
      <c r="O16" s="11"/>
      <c r="P16" s="11"/>
      <c r="Q16" s="11"/>
      <c r="R16" s="7"/>
    </row>
    <row r="17" spans="1:18" ht="15" customHeight="1" x14ac:dyDescent="0.25">
      <c r="B17" s="10"/>
      <c r="C17" s="26" t="s">
        <v>42</v>
      </c>
      <c r="D17" s="67">
        <v>2</v>
      </c>
      <c r="E17" s="77">
        <v>7311</v>
      </c>
      <c r="F17" s="77">
        <v>36072</v>
      </c>
      <c r="G17" s="4"/>
      <c r="H17" s="4"/>
      <c r="I17" s="11"/>
      <c r="J17" s="11"/>
      <c r="K17" s="11"/>
      <c r="L17" s="11"/>
      <c r="M17" s="11"/>
      <c r="N17" s="11"/>
      <c r="O17" s="11"/>
      <c r="P17" s="11"/>
      <c r="Q17" s="11"/>
      <c r="R17" s="7"/>
    </row>
    <row r="18" spans="1:18" ht="15" customHeight="1" x14ac:dyDescent="0.25">
      <c r="C18" s="73" t="s">
        <v>50</v>
      </c>
      <c r="D18" s="81">
        <v>3</v>
      </c>
      <c r="E18" s="77">
        <v>366</v>
      </c>
      <c r="F18" s="77">
        <v>1830</v>
      </c>
      <c r="G18" s="4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7"/>
    </row>
    <row r="19" spans="1:18" s="18" customFormat="1" ht="6" customHeight="1" x14ac:dyDescent="0.25">
      <c r="C19" s="59"/>
      <c r="D19" s="67"/>
      <c r="E19" s="50"/>
      <c r="F19" s="50"/>
      <c r="G19" s="32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20"/>
    </row>
    <row r="20" spans="1:18" ht="17.25" customHeight="1" x14ac:dyDescent="0.25">
      <c r="A20" s="1" t="s">
        <v>55</v>
      </c>
      <c r="C20" s="74"/>
      <c r="D20" s="81">
        <f>SUM(D21:D22)</f>
        <v>28</v>
      </c>
      <c r="E20" s="77">
        <f>SUM(E21:E22)</f>
        <v>30108</v>
      </c>
      <c r="F20" s="77">
        <f>SUM(F21:F22)</f>
        <v>107780</v>
      </c>
      <c r="G20" s="4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7"/>
    </row>
    <row r="21" spans="1:18" x14ac:dyDescent="0.25">
      <c r="C21" s="74" t="s">
        <v>5</v>
      </c>
      <c r="D21" s="81">
        <v>11</v>
      </c>
      <c r="E21" s="77">
        <v>1870</v>
      </c>
      <c r="F21" s="77">
        <v>5370</v>
      </c>
      <c r="G21" s="4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7"/>
    </row>
    <row r="22" spans="1:18" x14ac:dyDescent="0.25">
      <c r="C22" s="74" t="s">
        <v>6</v>
      </c>
      <c r="D22" s="81">
        <v>17</v>
      </c>
      <c r="E22" s="77">
        <v>28238</v>
      </c>
      <c r="F22" s="77">
        <v>102410</v>
      </c>
      <c r="G22" s="4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7"/>
    </row>
    <row r="23" spans="1:18" ht="20.25" customHeight="1" x14ac:dyDescent="0.25">
      <c r="A23" s="1" t="s">
        <v>27</v>
      </c>
      <c r="C23" s="74"/>
      <c r="D23" s="81">
        <v>29</v>
      </c>
      <c r="E23" s="77" t="s">
        <v>10</v>
      </c>
      <c r="F23" s="77" t="s">
        <v>10</v>
      </c>
      <c r="G23" s="4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7"/>
    </row>
    <row r="24" spans="1:18" x14ac:dyDescent="0.25">
      <c r="C24" s="74" t="s">
        <v>5</v>
      </c>
      <c r="D24" s="81">
        <v>20</v>
      </c>
      <c r="E24" s="77" t="s">
        <v>10</v>
      </c>
      <c r="F24" s="77" t="s">
        <v>10</v>
      </c>
      <c r="G24" s="4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7"/>
    </row>
    <row r="25" spans="1:18" x14ac:dyDescent="0.25">
      <c r="C25" s="74" t="s">
        <v>6</v>
      </c>
      <c r="D25" s="81">
        <v>9</v>
      </c>
      <c r="E25" s="77" t="s">
        <v>10</v>
      </c>
      <c r="F25" s="77" t="s">
        <v>10</v>
      </c>
      <c r="G25" s="4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7"/>
    </row>
    <row r="26" spans="1:18" ht="10.5" customHeight="1" x14ac:dyDescent="0.25">
      <c r="C26" s="17"/>
      <c r="D26" s="12"/>
      <c r="E26" s="12"/>
      <c r="F26" s="12"/>
      <c r="G26" s="4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7"/>
    </row>
    <row r="27" spans="1:18" ht="15" customHeight="1" x14ac:dyDescent="0.25">
      <c r="A27" s="145" t="s">
        <v>71</v>
      </c>
      <c r="B27" s="145"/>
      <c r="C27" s="145"/>
      <c r="D27" s="145"/>
      <c r="E27" s="145"/>
      <c r="F27" s="145"/>
    </row>
    <row r="28" spans="1:18" ht="13.5" customHeight="1" x14ac:dyDescent="0.25">
      <c r="A28" s="98" t="s">
        <v>72</v>
      </c>
    </row>
  </sheetData>
  <mergeCells count="6">
    <mergeCell ref="A27:F27"/>
    <mergeCell ref="A1:F1"/>
    <mergeCell ref="J3:L3"/>
    <mergeCell ref="M3:O3"/>
    <mergeCell ref="P3:R3"/>
    <mergeCell ref="G3:I3"/>
  </mergeCells>
  <phoneticPr fontId="1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85" orientation="portrait" r:id="rId1"/>
  <headerFooter alignWithMargins="0"/>
  <ignoredErrors>
    <ignoredError sqref="D2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showGridLines="0" workbookViewId="0">
      <selection activeCell="Q19" sqref="Q19"/>
    </sheetView>
  </sheetViews>
  <sheetFormatPr defaultColWidth="9.140625" defaultRowHeight="15" x14ac:dyDescent="0.25"/>
  <cols>
    <col min="1" max="1" width="1.42578125" style="1" customWidth="1"/>
    <col min="2" max="2" width="2.140625" style="1" customWidth="1"/>
    <col min="3" max="3" width="1.5703125" style="1" customWidth="1"/>
    <col min="4" max="4" width="29.85546875" style="1" customWidth="1"/>
    <col min="5" max="5" width="8.7109375" style="1" customWidth="1"/>
    <col min="6" max="6" width="9.7109375" style="1" customWidth="1"/>
    <col min="7" max="13" width="5.85546875" style="1" customWidth="1"/>
    <col min="14" max="14" width="9.28515625" style="1" customWidth="1"/>
    <col min="15" max="15" width="9.140625" style="1"/>
    <col min="16" max="16" width="10.5703125" style="1" customWidth="1"/>
    <col min="17" max="16384" width="9.140625" style="1"/>
  </cols>
  <sheetData>
    <row r="1" spans="1:16" ht="14.25" customHeight="1" x14ac:dyDescent="0.25">
      <c r="A1" s="149" t="s">
        <v>58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16" ht="15.75" customHeight="1" x14ac:dyDescent="0.25">
      <c r="A2" s="27"/>
      <c r="B2" s="97" t="s">
        <v>57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6" ht="13.5" customHeight="1" thickBot="1" x14ac:dyDescent="0.3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6" ht="20.25" customHeight="1" x14ac:dyDescent="0.25">
      <c r="A4" s="14"/>
      <c r="B4" s="14"/>
      <c r="C4" s="14"/>
      <c r="D4" s="85"/>
      <c r="E4" s="152" t="s">
        <v>15</v>
      </c>
      <c r="F4" s="152" t="s">
        <v>16</v>
      </c>
      <c r="G4" s="154" t="s">
        <v>25</v>
      </c>
      <c r="H4" s="155"/>
      <c r="I4" s="155"/>
      <c r="J4" s="155"/>
      <c r="K4" s="155"/>
      <c r="L4" s="155"/>
      <c r="M4" s="155"/>
      <c r="N4" s="155"/>
      <c r="O4" s="7"/>
      <c r="P4" s="148"/>
    </row>
    <row r="5" spans="1:16" ht="32.25" customHeight="1" x14ac:dyDescent="0.25">
      <c r="A5" s="15"/>
      <c r="B5" s="15"/>
      <c r="C5" s="15"/>
      <c r="D5" s="86"/>
      <c r="E5" s="153"/>
      <c r="F5" s="153"/>
      <c r="G5" s="87" t="s">
        <v>17</v>
      </c>
      <c r="H5" s="16" t="s">
        <v>18</v>
      </c>
      <c r="I5" s="16" t="s">
        <v>19</v>
      </c>
      <c r="J5" s="16" t="s">
        <v>20</v>
      </c>
      <c r="K5" s="16" t="s">
        <v>21</v>
      </c>
      <c r="L5" s="16" t="s">
        <v>22</v>
      </c>
      <c r="M5" s="16" t="s">
        <v>23</v>
      </c>
      <c r="N5" s="29" t="s">
        <v>24</v>
      </c>
      <c r="O5" s="7"/>
      <c r="P5" s="148"/>
    </row>
    <row r="6" spans="1:16" ht="25.5" customHeight="1" x14ac:dyDescent="0.25">
      <c r="A6" s="2" t="s">
        <v>3</v>
      </c>
      <c r="B6" s="8"/>
      <c r="C6" s="8"/>
      <c r="D6" s="72"/>
      <c r="E6" s="88">
        <f>SUM(E7,E13,E14,E15)</f>
        <v>848</v>
      </c>
      <c r="F6" s="90">
        <f>SUM(F7,F13,F14,F15)</f>
        <v>65784</v>
      </c>
      <c r="G6" s="88">
        <f>SUM(G7,G13,G14,G15)</f>
        <v>25</v>
      </c>
      <c r="H6" s="88">
        <f t="shared" ref="H6:J6" si="0">SUM(H7,H13,H14,H15)</f>
        <v>251</v>
      </c>
      <c r="I6" s="88">
        <f t="shared" si="0"/>
        <v>301</v>
      </c>
      <c r="J6" s="88">
        <f t="shared" si="0"/>
        <v>210</v>
      </c>
      <c r="K6" s="88">
        <f>SUM(K7,K13,K14,K15)</f>
        <v>50</v>
      </c>
      <c r="L6" s="88">
        <f>SUM(L7,L13,L14,L15)</f>
        <v>11</v>
      </c>
      <c r="M6" s="78" t="s">
        <v>10</v>
      </c>
      <c r="N6" s="94" t="s">
        <v>10</v>
      </c>
      <c r="P6" s="3"/>
    </row>
    <row r="7" spans="1:16" ht="21" customHeight="1" x14ac:dyDescent="0.25">
      <c r="B7" s="7" t="s">
        <v>11</v>
      </c>
      <c r="C7" s="7"/>
      <c r="D7" s="26"/>
      <c r="E7" s="77">
        <f>SUM(E8,E12)</f>
        <v>830</v>
      </c>
      <c r="F7" s="91">
        <f>SUM(F8,F12)</f>
        <v>64313</v>
      </c>
      <c r="G7" s="77">
        <f>SUM(G8,G12)</f>
        <v>24</v>
      </c>
      <c r="H7" s="77">
        <f t="shared" ref="H7:K7" si="1">SUM(H8,H12)</f>
        <v>248</v>
      </c>
      <c r="I7" s="77">
        <f t="shared" si="1"/>
        <v>290</v>
      </c>
      <c r="J7" s="77">
        <f t="shared" si="1"/>
        <v>207</v>
      </c>
      <c r="K7" s="77">
        <f t="shared" si="1"/>
        <v>50</v>
      </c>
      <c r="L7" s="77">
        <f>SUM(L8,L12)</f>
        <v>11</v>
      </c>
      <c r="M7" s="78" t="s">
        <v>10</v>
      </c>
      <c r="N7" s="94" t="s">
        <v>10</v>
      </c>
    </row>
    <row r="8" spans="1:16" ht="19.5" customHeight="1" x14ac:dyDescent="0.25">
      <c r="B8" s="7"/>
      <c r="C8" s="7" t="s">
        <v>5</v>
      </c>
      <c r="D8" s="26"/>
      <c r="E8" s="77">
        <f>SUM(E9:E11)</f>
        <v>800</v>
      </c>
      <c r="F8" s="91">
        <f>SUM(F9:F11)</f>
        <v>61638</v>
      </c>
      <c r="G8" s="77">
        <f>SUM(G9:G11)</f>
        <v>24</v>
      </c>
      <c r="H8" s="77">
        <f>SUM(H9:H11)</f>
        <v>243</v>
      </c>
      <c r="I8" s="77">
        <f t="shared" ref="I8:K8" si="2">SUM(I9:I11)</f>
        <v>282</v>
      </c>
      <c r="J8" s="77">
        <f t="shared" si="2"/>
        <v>194</v>
      </c>
      <c r="K8" s="77">
        <f t="shared" si="2"/>
        <v>46</v>
      </c>
      <c r="L8" s="77">
        <f>SUM(L9:L11)</f>
        <v>11</v>
      </c>
      <c r="M8" s="78" t="s">
        <v>10</v>
      </c>
      <c r="N8" s="94" t="s">
        <v>10</v>
      </c>
    </row>
    <row r="9" spans="1:16" ht="15" customHeight="1" x14ac:dyDescent="0.25">
      <c r="B9" s="7"/>
      <c r="C9" s="7"/>
      <c r="D9" s="26" t="s">
        <v>68</v>
      </c>
      <c r="E9" s="77">
        <f>SUM(G9:N9)</f>
        <v>26</v>
      </c>
      <c r="F9" s="91">
        <v>4827</v>
      </c>
      <c r="G9" s="78" t="s">
        <v>10</v>
      </c>
      <c r="H9" s="78" t="s">
        <v>10</v>
      </c>
      <c r="I9" s="78">
        <v>3</v>
      </c>
      <c r="J9" s="78">
        <v>4</v>
      </c>
      <c r="K9" s="78">
        <v>9</v>
      </c>
      <c r="L9" s="78">
        <v>10</v>
      </c>
      <c r="M9" s="78" t="s">
        <v>10</v>
      </c>
      <c r="N9" s="94" t="s">
        <v>10</v>
      </c>
      <c r="O9" s="3"/>
    </row>
    <row r="10" spans="1:16" ht="15" customHeight="1" x14ac:dyDescent="0.25">
      <c r="B10" s="7"/>
      <c r="C10" s="7"/>
      <c r="D10" s="26" t="s">
        <v>69</v>
      </c>
      <c r="E10" s="77">
        <f>SUM(G10:N10)</f>
        <v>6</v>
      </c>
      <c r="F10" s="91">
        <v>548</v>
      </c>
      <c r="G10" s="78" t="s">
        <v>10</v>
      </c>
      <c r="H10" s="78" t="s">
        <v>10</v>
      </c>
      <c r="I10" s="78">
        <v>4</v>
      </c>
      <c r="J10" s="78">
        <v>1</v>
      </c>
      <c r="K10" s="78">
        <v>1</v>
      </c>
      <c r="L10" s="78" t="s">
        <v>10</v>
      </c>
      <c r="M10" s="78" t="s">
        <v>10</v>
      </c>
      <c r="N10" s="94" t="s">
        <v>10</v>
      </c>
    </row>
    <row r="11" spans="1:16" ht="15" customHeight="1" x14ac:dyDescent="0.25">
      <c r="B11" s="7"/>
      <c r="C11" s="7"/>
      <c r="D11" s="26" t="s">
        <v>70</v>
      </c>
      <c r="E11" s="77">
        <f>SUM(G11:N11)</f>
        <v>768</v>
      </c>
      <c r="F11" s="91">
        <v>56263</v>
      </c>
      <c r="G11" s="78">
        <v>24</v>
      </c>
      <c r="H11" s="78">
        <v>243</v>
      </c>
      <c r="I11" s="78">
        <v>275</v>
      </c>
      <c r="J11" s="78">
        <v>189</v>
      </c>
      <c r="K11" s="78">
        <v>36</v>
      </c>
      <c r="L11" s="78">
        <v>1</v>
      </c>
      <c r="M11" s="78" t="s">
        <v>10</v>
      </c>
      <c r="N11" s="94" t="s">
        <v>10</v>
      </c>
    </row>
    <row r="12" spans="1:16" ht="19.5" customHeight="1" x14ac:dyDescent="0.25">
      <c r="B12" s="7"/>
      <c r="C12" s="7" t="s">
        <v>6</v>
      </c>
      <c r="D12" s="26"/>
      <c r="E12" s="77">
        <f t="shared" ref="E12" si="3">SUM(G12:N12)</f>
        <v>30</v>
      </c>
      <c r="F12" s="91">
        <v>2675</v>
      </c>
      <c r="G12" s="78" t="s">
        <v>10</v>
      </c>
      <c r="H12" s="78">
        <v>5</v>
      </c>
      <c r="I12" s="78">
        <v>8</v>
      </c>
      <c r="J12" s="78">
        <v>13</v>
      </c>
      <c r="K12" s="78">
        <v>4</v>
      </c>
      <c r="L12" s="78" t="s">
        <v>10</v>
      </c>
      <c r="M12" s="78" t="s">
        <v>10</v>
      </c>
      <c r="N12" s="94" t="s">
        <v>10</v>
      </c>
    </row>
    <row r="13" spans="1:16" ht="21" customHeight="1" x14ac:dyDescent="0.25">
      <c r="B13" s="7" t="s">
        <v>12</v>
      </c>
      <c r="C13" s="7"/>
      <c r="D13" s="26"/>
      <c r="E13" s="77" t="s">
        <v>10</v>
      </c>
      <c r="F13" s="91" t="s">
        <v>10</v>
      </c>
      <c r="G13" s="78" t="s">
        <v>10</v>
      </c>
      <c r="H13" s="78" t="s">
        <v>10</v>
      </c>
      <c r="I13" s="78" t="s">
        <v>10</v>
      </c>
      <c r="J13" s="78" t="s">
        <v>10</v>
      </c>
      <c r="K13" s="78" t="s">
        <v>10</v>
      </c>
      <c r="L13" s="78" t="s">
        <v>10</v>
      </c>
      <c r="M13" s="78" t="s">
        <v>10</v>
      </c>
      <c r="N13" s="94" t="s">
        <v>10</v>
      </c>
    </row>
    <row r="14" spans="1:16" ht="32.25" customHeight="1" x14ac:dyDescent="0.25">
      <c r="B14" s="150" t="s">
        <v>13</v>
      </c>
      <c r="C14" s="150"/>
      <c r="D14" s="151"/>
      <c r="E14" s="89">
        <f>SUM(G14:N14)</f>
        <v>18</v>
      </c>
      <c r="F14" s="92">
        <v>1471</v>
      </c>
      <c r="G14" s="93">
        <v>1</v>
      </c>
      <c r="H14" s="93">
        <v>3</v>
      </c>
      <c r="I14" s="93">
        <v>11</v>
      </c>
      <c r="J14" s="93">
        <v>3</v>
      </c>
      <c r="K14" s="93" t="s">
        <v>10</v>
      </c>
      <c r="L14" s="93" t="s">
        <v>10</v>
      </c>
      <c r="M14" s="93" t="s">
        <v>10</v>
      </c>
      <c r="N14" s="95" t="s">
        <v>10</v>
      </c>
    </row>
    <row r="15" spans="1:16" ht="32.25" customHeight="1" x14ac:dyDescent="0.25">
      <c r="B15" s="150" t="s">
        <v>14</v>
      </c>
      <c r="C15" s="150"/>
      <c r="D15" s="151"/>
      <c r="E15" s="89" t="s">
        <v>10</v>
      </c>
      <c r="F15" s="92" t="s">
        <v>10</v>
      </c>
      <c r="G15" s="93" t="s">
        <v>10</v>
      </c>
      <c r="H15" s="93" t="s">
        <v>10</v>
      </c>
      <c r="I15" s="93" t="s">
        <v>10</v>
      </c>
      <c r="J15" s="93" t="s">
        <v>10</v>
      </c>
      <c r="K15" s="93" t="s">
        <v>10</v>
      </c>
      <c r="L15" s="93" t="s">
        <v>10</v>
      </c>
      <c r="M15" s="93" t="s">
        <v>10</v>
      </c>
      <c r="N15" s="95" t="s">
        <v>10</v>
      </c>
    </row>
  </sheetData>
  <mergeCells count="7">
    <mergeCell ref="P4:P5"/>
    <mergeCell ref="A1:N1"/>
    <mergeCell ref="B14:D14"/>
    <mergeCell ref="B15:D15"/>
    <mergeCell ref="E4:E5"/>
    <mergeCell ref="F4:F5"/>
    <mergeCell ref="G4:N4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  <ignoredErrors>
    <ignoredError sqref="F8 H8:J8 K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showGridLines="0" workbookViewId="0">
      <selection activeCell="E42" sqref="E42"/>
    </sheetView>
  </sheetViews>
  <sheetFormatPr defaultColWidth="9.140625" defaultRowHeight="12.75" x14ac:dyDescent="0.2"/>
  <cols>
    <col min="1" max="1" width="53.140625" style="106" customWidth="1"/>
    <col min="2" max="2" width="35.5703125" style="106" customWidth="1"/>
    <col min="3" max="16384" width="9.140625" style="106"/>
  </cols>
  <sheetData>
    <row r="1" spans="1:2" ht="16.5" customHeight="1" x14ac:dyDescent="0.2">
      <c r="A1" s="107" t="s">
        <v>75</v>
      </c>
      <c r="B1" s="108"/>
    </row>
    <row r="2" spans="1:2" ht="15" x14ac:dyDescent="0.2">
      <c r="A2" s="101"/>
      <c r="B2" s="108"/>
    </row>
    <row r="3" spans="1:2" x14ac:dyDescent="0.2">
      <c r="A3" s="103" t="s">
        <v>76</v>
      </c>
      <c r="B3" s="108"/>
    </row>
    <row r="4" spans="1:2" ht="4.5" customHeight="1" x14ac:dyDescent="0.2">
      <c r="A4" s="103"/>
      <c r="B4" s="108"/>
    </row>
    <row r="5" spans="1:2" ht="27" customHeight="1" x14ac:dyDescent="0.2">
      <c r="A5" s="162" t="s">
        <v>77</v>
      </c>
      <c r="B5" s="162"/>
    </row>
    <row r="6" spans="1:2" ht="4.5" customHeight="1" x14ac:dyDescent="0.2">
      <c r="A6" s="103"/>
      <c r="B6" s="108"/>
    </row>
    <row r="7" spans="1:2" x14ac:dyDescent="0.2">
      <c r="A7" s="103" t="s">
        <v>78</v>
      </c>
      <c r="B7" s="108"/>
    </row>
    <row r="8" spans="1:2" ht="4.5" customHeight="1" x14ac:dyDescent="0.2">
      <c r="A8" s="103"/>
      <c r="B8" s="108"/>
    </row>
    <row r="9" spans="1:2" ht="49.5" customHeight="1" x14ac:dyDescent="0.2">
      <c r="A9" s="162" t="s">
        <v>79</v>
      </c>
      <c r="B9" s="162"/>
    </row>
    <row r="10" spans="1:2" ht="39.75" customHeight="1" x14ac:dyDescent="0.2">
      <c r="A10" s="162" t="s">
        <v>80</v>
      </c>
      <c r="B10" s="162"/>
    </row>
    <row r="11" spans="1:2" ht="4.5" customHeight="1" x14ac:dyDescent="0.2">
      <c r="A11" s="102"/>
      <c r="B11" s="108"/>
    </row>
    <row r="12" spans="1:2" x14ac:dyDescent="0.2">
      <c r="A12" s="103" t="s">
        <v>81</v>
      </c>
      <c r="B12" s="108"/>
    </row>
    <row r="13" spans="1:2" ht="4.5" customHeight="1" x14ac:dyDescent="0.2">
      <c r="A13" s="102"/>
      <c r="B13" s="108"/>
    </row>
    <row r="14" spans="1:2" ht="27" customHeight="1" x14ac:dyDescent="0.2">
      <c r="A14" s="159" t="s">
        <v>82</v>
      </c>
      <c r="B14" s="159"/>
    </row>
    <row r="15" spans="1:2" ht="39" customHeight="1" x14ac:dyDescent="0.2">
      <c r="A15" s="159" t="s">
        <v>83</v>
      </c>
      <c r="B15" s="159"/>
    </row>
    <row r="16" spans="1:2" ht="40.5" customHeight="1" x14ac:dyDescent="0.2">
      <c r="A16" s="162" t="s">
        <v>84</v>
      </c>
      <c r="B16" s="162"/>
    </row>
    <row r="17" spans="1:2" ht="27" customHeight="1" x14ac:dyDescent="0.2">
      <c r="A17" s="159" t="s">
        <v>85</v>
      </c>
      <c r="B17" s="159"/>
    </row>
    <row r="18" spans="1:2" ht="27" customHeight="1" x14ac:dyDescent="0.2">
      <c r="A18" s="159" t="s">
        <v>86</v>
      </c>
      <c r="B18" s="159"/>
    </row>
    <row r="19" spans="1:2" x14ac:dyDescent="0.2">
      <c r="A19" s="159" t="s">
        <v>87</v>
      </c>
      <c r="B19" s="159"/>
    </row>
    <row r="20" spans="1:2" x14ac:dyDescent="0.2">
      <c r="A20" s="159" t="s">
        <v>88</v>
      </c>
      <c r="B20" s="159"/>
    </row>
    <row r="21" spans="1:2" x14ac:dyDescent="0.2">
      <c r="A21" s="160" t="s">
        <v>89</v>
      </c>
      <c r="B21" s="160"/>
    </row>
    <row r="22" spans="1:2" ht="27" customHeight="1" x14ac:dyDescent="0.2">
      <c r="A22" s="159" t="s">
        <v>90</v>
      </c>
      <c r="B22" s="159"/>
    </row>
    <row r="23" spans="1:2" ht="27" customHeight="1" x14ac:dyDescent="0.2">
      <c r="A23" s="159" t="s">
        <v>91</v>
      </c>
      <c r="B23" s="159"/>
    </row>
    <row r="24" spans="1:2" ht="27" customHeight="1" x14ac:dyDescent="0.2">
      <c r="A24" s="159" t="s">
        <v>92</v>
      </c>
      <c r="B24" s="159"/>
    </row>
    <row r="25" spans="1:2" ht="26.25" customHeight="1" x14ac:dyDescent="0.2">
      <c r="A25" s="159" t="s">
        <v>93</v>
      </c>
      <c r="B25" s="159"/>
    </row>
    <row r="26" spans="1:2" ht="9" customHeight="1" x14ac:dyDescent="0.2">
      <c r="A26" s="104"/>
      <c r="B26" s="108"/>
    </row>
    <row r="27" spans="1:2" ht="14.25" x14ac:dyDescent="0.2">
      <c r="A27" s="161" t="s">
        <v>94</v>
      </c>
      <c r="B27" s="161"/>
    </row>
    <row r="28" spans="1:2" x14ac:dyDescent="0.2">
      <c r="A28" s="105"/>
      <c r="B28" s="108"/>
    </row>
    <row r="29" spans="1:2" ht="15" customHeight="1" x14ac:dyDescent="0.2">
      <c r="A29" s="109" t="s">
        <v>95</v>
      </c>
      <c r="B29" s="109" t="s">
        <v>108</v>
      </c>
    </row>
    <row r="30" spans="1:2" ht="9" customHeight="1" x14ac:dyDescent="0.2">
      <c r="A30" s="109"/>
      <c r="B30" s="109"/>
    </row>
    <row r="31" spans="1:2" ht="13.5" customHeight="1" x14ac:dyDescent="0.2">
      <c r="A31" s="109" t="s">
        <v>96</v>
      </c>
      <c r="B31" s="109" t="s">
        <v>109</v>
      </c>
    </row>
    <row r="32" spans="1:2" ht="15" customHeight="1" x14ac:dyDescent="0.2">
      <c r="A32" s="109" t="s">
        <v>97</v>
      </c>
      <c r="B32" s="109" t="s">
        <v>99</v>
      </c>
    </row>
    <row r="33" spans="1:2" ht="15" x14ac:dyDescent="0.2">
      <c r="A33" s="109" t="s">
        <v>98</v>
      </c>
      <c r="B33" s="109"/>
    </row>
    <row r="34" spans="1:2" x14ac:dyDescent="0.2">
      <c r="A34" s="108" t="s">
        <v>100</v>
      </c>
      <c r="B34" s="108"/>
    </row>
    <row r="35" spans="1:2" x14ac:dyDescent="0.2">
      <c r="A35" s="110"/>
      <c r="B35" s="108"/>
    </row>
    <row r="36" spans="1:2" x14ac:dyDescent="0.2">
      <c r="A36" s="110"/>
      <c r="B36" s="108"/>
    </row>
    <row r="37" spans="1:2" x14ac:dyDescent="0.2">
      <c r="A37" s="156" t="s">
        <v>101</v>
      </c>
      <c r="B37" s="156"/>
    </row>
    <row r="38" spans="1:2" x14ac:dyDescent="0.2">
      <c r="A38" s="156" t="s">
        <v>102</v>
      </c>
      <c r="B38" s="156"/>
    </row>
    <row r="39" spans="1:2" x14ac:dyDescent="0.2">
      <c r="A39" s="156" t="s">
        <v>103</v>
      </c>
      <c r="B39" s="156"/>
    </row>
    <row r="40" spans="1:2" x14ac:dyDescent="0.2">
      <c r="A40" s="157" t="s">
        <v>104</v>
      </c>
      <c r="B40" s="157"/>
    </row>
    <row r="41" spans="1:2" x14ac:dyDescent="0.2">
      <c r="A41" s="156" t="s">
        <v>105</v>
      </c>
      <c r="B41" s="156"/>
    </row>
    <row r="42" spans="1:2" x14ac:dyDescent="0.2">
      <c r="A42" s="156" t="s">
        <v>106</v>
      </c>
      <c r="B42" s="156"/>
    </row>
    <row r="43" spans="1:2" ht="6.75" customHeight="1" x14ac:dyDescent="0.2">
      <c r="A43" s="101"/>
      <c r="B43" s="108"/>
    </row>
    <row r="44" spans="1:2" ht="15.75" thickBot="1" x14ac:dyDescent="0.25">
      <c r="A44" s="111"/>
      <c r="B44" s="112"/>
    </row>
    <row r="45" spans="1:2" x14ac:dyDescent="0.2">
      <c r="A45" s="158" t="s">
        <v>107</v>
      </c>
      <c r="B45" s="158"/>
    </row>
  </sheetData>
  <mergeCells count="23">
    <mergeCell ref="A16:B16"/>
    <mergeCell ref="A5:B5"/>
    <mergeCell ref="A9:B9"/>
    <mergeCell ref="A10:B10"/>
    <mergeCell ref="A14:B14"/>
    <mergeCell ref="A15:B15"/>
    <mergeCell ref="A38:B38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37:B37"/>
    <mergeCell ref="A39:B39"/>
    <mergeCell ref="A40:B40"/>
    <mergeCell ref="A41:B41"/>
    <mergeCell ref="A42:B42"/>
    <mergeCell ref="A45:B45"/>
  </mergeCells>
  <hyperlinks>
    <hyperlink ref="A40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Tab. 1.</vt:lpstr>
      <vt:lpstr>Graf 1.</vt:lpstr>
      <vt:lpstr>Tab. 2.</vt:lpstr>
      <vt:lpstr>Tab. 3.</vt:lpstr>
      <vt:lpstr>Graf 2.</vt:lpstr>
      <vt:lpstr>Tab. 4.</vt:lpstr>
      <vt:lpstr>Tab. 5.</vt:lpstr>
      <vt:lpstr>Metodologija</vt:lpstr>
      <vt:lpstr>'Graf 1.'!Print_Area</vt:lpstr>
      <vt:lpstr>'Tab. 4.'!Print_Area</vt:lpstr>
      <vt:lpstr>'Tab. 5.'!Print_Area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Bešlić</cp:lastModifiedBy>
  <cp:lastPrinted>2017-09-05T06:23:56Z</cp:lastPrinted>
  <dcterms:created xsi:type="dcterms:W3CDTF">2003-03-28T11:52:50Z</dcterms:created>
  <dcterms:modified xsi:type="dcterms:W3CDTF">2017-09-20T09:02:23Z</dcterms:modified>
</cp:coreProperties>
</file>